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Планирование расходов" sheetId="1" r:id="rId1"/>
  </sheets>
  <calcPr calcId="145621"/>
</workbook>
</file>

<file path=xl/calcChain.xml><?xml version="1.0" encoding="utf-8"?>
<calcChain xmlns="http://schemas.openxmlformats.org/spreadsheetml/2006/main">
  <c r="E59" i="1" l="1"/>
  <c r="E92" i="1" l="1"/>
  <c r="E88" i="1"/>
  <c r="E86" i="1"/>
  <c r="E83" i="1"/>
  <c r="E54" i="1"/>
  <c r="E32" i="1"/>
  <c r="E37" i="1"/>
  <c r="E23" i="1"/>
  <c r="E90" i="1"/>
  <c r="E76" i="1"/>
  <c r="E56" i="1" l="1"/>
  <c r="E39" i="1"/>
  <c r="E79" i="1" l="1"/>
  <c r="E78" i="1" s="1"/>
  <c r="E66" i="1"/>
  <c r="E62" i="1"/>
  <c r="E48" i="1"/>
  <c r="E74" i="1" l="1"/>
  <c r="E73" i="1" s="1"/>
  <c r="E72" i="1" s="1"/>
  <c r="E71" i="1" s="1"/>
  <c r="E52" i="1"/>
  <c r="E69" i="1"/>
  <c r="E68" i="1" s="1"/>
  <c r="E22" i="1" l="1"/>
  <c r="E51" i="1"/>
  <c r="E81" i="1"/>
  <c r="E100" i="1"/>
  <c r="E99" i="1" s="1"/>
  <c r="E97" i="1"/>
  <c r="E96" i="1" s="1"/>
  <c r="E95" i="1" s="1"/>
  <c r="E64" i="1"/>
  <c r="E46" i="1"/>
  <c r="E44" i="1"/>
  <c r="E20" i="1"/>
  <c r="E19" i="1" s="1"/>
  <c r="E18" i="1" l="1"/>
  <c r="E43" i="1"/>
  <c r="E14" i="1"/>
  <c r="E13" i="1" s="1"/>
  <c r="E12" i="1" l="1"/>
  <c r="E11" i="1" s="1"/>
</calcChain>
</file>

<file path=xl/sharedStrings.xml><?xml version="1.0" encoding="utf-8"?>
<sst xmlns="http://schemas.openxmlformats.org/spreadsheetml/2006/main" count="322" uniqueCount="122">
  <si>
    <t>Единица измерения тыс.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</si>
  <si>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</si>
  <si>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</si>
  <si>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</si>
  <si>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</si>
  <si>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</si>
  <si>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</si>
  <si>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0100</t>
  </si>
  <si>
    <t>Непрограммные направления деятельности</t>
  </si>
  <si>
    <t>0102</t>
  </si>
  <si>
    <t>99 0 00 00000</t>
  </si>
  <si>
    <t>Глава муниципального образования</t>
  </si>
  <si>
    <t>99 0 00 00100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</si>
  <si>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</si>
  <si>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</si>
  <si>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</si>
  <si>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</si>
  <si>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 для обеспечения государственных (муниципальных) нужд</t>
  </si>
  <si>
    <t>244</t>
  </si>
  <si>
    <t>Профессиональная подготовка, переподготовка и повышение квалификации муниципальных служащих.</t>
  </si>
  <si>
    <t>0104</t>
  </si>
  <si>
    <t>33 0 21 00000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</si>
  <si>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</si>
  <si>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</si>
  <si>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Закупка товаров, работ, услуг в сфере информационно-коммуникационных технологий</t>
  </si>
  <si>
    <t>242</t>
  </si>
  <si>
    <t>Уплата прочих налогов, сборов</t>
  </si>
  <si>
    <t>852</t>
  </si>
  <si>
    <t>Субвенции на осуществление первичного воинского учета на территориях, где отсутствуют военные комиссариаты</t>
  </si>
  <si>
    <t>99 0 00 51180</t>
  </si>
  <si>
    <t>Содействие молодым людям в проявлении своей активности</t>
  </si>
  <si>
    <t>0113</t>
  </si>
  <si>
    <t>30 0 01 00000</t>
  </si>
  <si>
    <t>Поддержка граждан старшего поколения</t>
  </si>
  <si>
    <t>30 0 02 00000</t>
  </si>
  <si>
    <t>Выполнение других обязательств муниципального образования</t>
  </si>
  <si>
    <t>99 0 00 00260</t>
  </si>
  <si>
    <t>Уплата иных платежей</t>
  </si>
  <si>
    <t>853</t>
  </si>
  <si>
    <t>Иные межбюджетные трансферты</t>
  </si>
  <si>
    <t>540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</si>
  <si>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</si>
  <si>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</si>
  <si>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ЖИЛИЩНО-КОММУНАЛЬНОЕ ХОЗЯЙСТВО</t>
  </si>
  <si>
    <t>0500</t>
  </si>
  <si>
    <t>0503</t>
  </si>
  <si>
    <t>Содержание улично-дорожной сети</t>
  </si>
  <si>
    <t>99 0 00 02070</t>
  </si>
  <si>
    <t>Уличное освещение</t>
  </si>
  <si>
    <t>99 0 00 02300</t>
  </si>
  <si>
    <t>СОЦИАЛЬНАЯ ПОЛИТИКА</t>
  </si>
  <si>
    <t>1000</t>
  </si>
  <si>
    <t>1001</t>
  </si>
  <si>
    <t>Пенсионное обеспечение муниципальных служащих</t>
  </si>
  <si>
    <t>99 0 00 03400</t>
  </si>
  <si>
    <t>Иные пенсии, социальные доплаты к пенсиям</t>
  </si>
  <si>
    <t>312</t>
  </si>
  <si>
    <t>ФИЗИЧЕСКАЯ КУЛЬТУРА И СПОРТ</t>
  </si>
  <si>
    <t>1100</t>
  </si>
  <si>
    <t>1102</t>
  </si>
  <si>
    <t>31 0 00 00000</t>
  </si>
  <si>
    <t>30 0 00 00000</t>
  </si>
  <si>
    <t>Благоустройство</t>
  </si>
  <si>
    <t xml:space="preserve">Кассовое исполнение   </t>
  </si>
  <si>
    <t>33 0 00 00000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</si>
  <si>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</si>
  <si>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Приложение 2</t>
  </si>
  <si>
    <t>сельского поселения "Зеленец"</t>
  </si>
  <si>
    <t>к Постановлению администрации</t>
  </si>
  <si>
    <t>122</t>
  </si>
  <si>
    <t>851</t>
  </si>
  <si>
    <t>Уплата налога на имущество организаций и земельного налога</t>
  </si>
  <si>
    <t>Иные выплаты персоналу государственных (муниципальных) органов, за исключением фонда оплаты труда</t>
  </si>
  <si>
    <t>99 0 00 59300</t>
  </si>
  <si>
    <t>Осуществление полномочий Российской Федерации по государственной регистарции актов гражданского состояния органами местного самоуправления в Республике Коми</t>
  </si>
  <si>
    <t>99 0 00 00220</t>
  </si>
  <si>
    <t>Резервный фонд администрации муниципального образования</t>
  </si>
  <si>
    <t>99 0 00 00270</t>
  </si>
  <si>
    <t>Расходы, связанные с исполнением судебных актов по искам к муниципальному образованию (казне)</t>
  </si>
  <si>
    <t>НАЦИОНАЛЬНАЯ БЕЗОПАСНОСТЬ И ПРАВООХРАНИТЕЛЬНАЯ ДЕЯТЕЛЬНОСТЬ</t>
  </si>
  <si>
    <t>0300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</si>
  <si>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</si>
  <si>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99 0 00 02010</t>
  </si>
  <si>
    <t>99 0 00 63000</t>
  </si>
  <si>
    <t>26 0 00 00000</t>
  </si>
  <si>
    <t>Общее благоустройство территории сельского поселения "Зеленец</t>
  </si>
  <si>
    <t>Муниципальная программа "Комплексное благоустройство территории муниципального образования сельского поселения "Зеленец" на 2020-2022гг."</t>
  </si>
  <si>
    <t>26 0 10 00000</t>
  </si>
  <si>
    <t>Муниципальная программа муниципального образования "Развитие физической культуры и спорта в муниципальном образовании сельском поселении "Зеленец" на 2020-2022годы"</t>
  </si>
  <si>
    <t>Муниципальная программа "Семья"муниципального образования сельского поселения  "Зеленец"   на 2020-2022  годы</t>
  </si>
  <si>
    <t>Муниципальная программа  "Развитие муниципальной службы в администрации сельского поселения "Зеленец" на 2020-2022гг"</t>
  </si>
  <si>
    <t>99 0 00 73150</t>
  </si>
  <si>
    <t>Муниципальная программа "Содействие занятости населения на территории муниципального образования сельского поселения "Зеленец" на 2018-2020гг."</t>
  </si>
  <si>
    <t>01 13</t>
  </si>
  <si>
    <t>34 0 00 00000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</si>
  <si>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</si>
  <si>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</si>
  <si>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</si>
  <si>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</si>
  <si>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</si>
  <si>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</si>
  <si>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Межбюджетные трансферты бюджету муниципального района из бюджетов поселений на осуществление полномочий, определенных статьей 26 Федерального закона от 05.04.2013 №44-ФЗ "О контрактной системе в сфере закупок товаров, работ, услуг для обеспечения государственных и муниципальных нужд", в соответствии с заключенными соглашениями</t>
  </si>
  <si>
    <t>99 0 00 63030</t>
  </si>
  <si>
    <t>Иные межбюджетные трансферты для решения вопросов местного значения сельских поселений</t>
  </si>
  <si>
    <t>Осуществление государственного полномочия Республики Коми предусмотренных пунктом 6 статьи 1 и статьями 2 и 3 Закона Республики Коми «О наделении органов местного самоуправления в Респулике Коми отдельными государственными полномочиями Республики Коми»</t>
  </si>
  <si>
    <t>29 0 F2 55550</t>
  </si>
  <si>
    <t>Поддержка муниципальных программ формирования современной городской среды</t>
  </si>
  <si>
    <t>247</t>
  </si>
  <si>
    <t>99 0 00 00250</t>
  </si>
  <si>
    <t>0310</t>
  </si>
  <si>
    <t>99 0 00 02320</t>
  </si>
  <si>
    <t>99 0 00 02330</t>
  </si>
  <si>
    <t>99 0 00 64040</t>
  </si>
  <si>
    <t>Закупка энергетических ресурсов</t>
  </si>
  <si>
    <t>Организация и содержание мест захоронения</t>
  </si>
  <si>
    <t>Прочие мероприятия по благоустройству поселений</t>
  </si>
  <si>
    <t>Реализация мероприятий по содействию занятости населения</t>
  </si>
  <si>
    <t>Оценка недвижимости, признание прав и регулирование отношений по  муниципальной собственности</t>
  </si>
  <si>
    <t>от 24 октября 2022г. № 10/151</t>
  </si>
  <si>
    <t>Распределение бюджетных ассигнований по разделам, подразделам,                                                                  целевым статьям и видам расходов классификации расходов бюджета                                  муниципального образования сельского поселения "Зеленец"                                                                                                                                                         за 9 месяцев 2022 года</t>
  </si>
  <si>
    <t>831</t>
  </si>
  <si>
    <t>Исполнение судебных актов Российской Федерации и мировых соглашений по возмещению причиненного вреда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</si>
</sst>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#,##0.0"/>
    <numFmt numFmtId="166" formatCode="?"/>
  </numFmts>
  <fonts count="12" x14ac:knownFonts="1">
    <font>
      <sz val="10"/>
      <name val="Arial"/>
    </font>
    <font>
      <sz val="10"/>
      <name val="Times New Roman"/>
      <family val="1"/>
      <charset val="204"/>
    </font>
    <font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.5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dotted">
        <color indexed="64"/>
      </right>
      <top/>
      <bottom style="dotted">
        <color indexed="64"/>
      </bottom>
      <diagonal/>
    </border>
    <border diagonalUp="1" diagonalDown="1"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Border="1" applyAlignment="1" applyProtection="1"/>
    <xf numFmtId="164" fontId="2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right"/>
    </xf>
    <xf numFmtId="14" fontId="2" fillId="0" borderId="0" xfId="0" applyNumberFormat="1" applyFont="1" applyBorder="1" applyAlignment="1" applyProtection="1">
      <alignment horizontal="left"/>
    </xf>
    <xf numFmtId="0" fontId="0" fillId="0" borderId="0" xfId="0"/>
    <xf numFmtId="0" fontId="1" fillId="0" borderId="0" xfId="0" applyFont="1" applyBorder="1" applyAlignment="1" applyProtection="1"/>
    <xf numFmtId="0" fontId="0" fillId="0" borderId="0" xfId="0" applyAlignment="1"/>
    <xf numFmtId="0" fontId="1" fillId="0" borderId="0" xfId="0" applyFont="1" applyBorder="1" applyAlignment="1" applyProtection="1">
      <alignment horizontal="right" vertical="center" wrapText="1"/>
    </xf>
    <xf numFmtId="165" fontId="0" fillId="0" borderId="0" xfId="0" applyNumberFormat="1"/>
    <xf numFmtId="0" fontId="1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20" xfId="0" applyFont="1" applyBorder="1" applyAlignment="1">
      <alignment wrapText="1"/>
    </xf>
    <xf numFmtId="0" fontId="8" fillId="0" borderId="21" xfId="0" applyFont="1" applyFill="1" applyBorder="1" applyAlignment="1">
      <alignment vertical="top" wrapText="1"/>
    </xf>
    <xf numFmtId="0" fontId="9" fillId="0" borderId="0" xfId="0" applyFont="1" applyBorder="1" applyAlignment="1" applyProtection="1"/>
    <xf numFmtId="0" fontId="1" fillId="0" borderId="0" xfId="0" applyFont="1"/>
    <xf numFmtId="49" fontId="10" fillId="0" borderId="1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left"/>
    </xf>
    <xf numFmtId="49" fontId="5" fillId="0" borderId="8" xfId="0" applyNumberFormat="1" applyFont="1" applyBorder="1" applyAlignment="1" applyProtection="1">
      <alignment horizontal="center"/>
    </xf>
    <xf numFmtId="165" fontId="5" fillId="0" borderId="8" xfId="0" applyNumberFormat="1" applyFont="1" applyBorder="1" applyAlignment="1" applyProtection="1">
      <alignment horizontal="right"/>
    </xf>
    <xf numFmtId="49" fontId="5" fillId="0" borderId="3" xfId="0" applyNumberFormat="1" applyFont="1" applyBorder="1" applyAlignment="1" applyProtection="1">
      <alignment horizontal="left" wrapText="1"/>
    </xf>
    <xf numFmtId="49" fontId="5" fillId="0" borderId="3" xfId="0" applyNumberFormat="1" applyFont="1" applyBorder="1" applyAlignment="1" applyProtection="1">
      <alignment horizontal="center" wrapText="1"/>
    </xf>
    <xf numFmtId="165" fontId="5" fillId="0" borderId="4" xfId="0" applyNumberFormat="1" applyFont="1" applyBorder="1" applyAlignment="1" applyProtection="1">
      <alignment horizontal="right" wrapText="1"/>
    </xf>
    <xf numFmtId="165" fontId="5" fillId="0" borderId="3" xfId="0" applyNumberFormat="1" applyFont="1" applyFill="1" applyBorder="1" applyAlignment="1" applyProtection="1">
      <alignment horizontal="right" wrapText="1"/>
    </xf>
    <xf numFmtId="49" fontId="11" fillId="0" borderId="3" xfId="0" applyNumberFormat="1" applyFont="1" applyBorder="1" applyAlignment="1" applyProtection="1">
      <alignment horizontal="left" vertical="center" wrapText="1"/>
    </xf>
    <xf numFmtId="49" fontId="11" fillId="0" borderId="3" xfId="0" applyNumberFormat="1" applyFont="1" applyBorder="1" applyAlignment="1" applyProtection="1">
      <alignment horizontal="center" vertical="center" wrapText="1"/>
    </xf>
    <xf numFmtId="165" fontId="11" fillId="0" borderId="3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11" fillId="0" borderId="4" xfId="0" applyNumberFormat="1" applyFont="1" applyBorder="1" applyAlignment="1" applyProtection="1">
      <alignment horizontal="center" vertical="center" wrapText="1"/>
    </xf>
    <xf numFmtId="165" fontId="5" fillId="0" borderId="4" xfId="0" applyNumberFormat="1" applyFont="1" applyFill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165" fontId="5" fillId="0" borderId="3" xfId="0" applyNumberFormat="1" applyFont="1" applyFill="1" applyBorder="1" applyAlignment="1" applyProtection="1">
      <alignment horizontal="right" vertical="center" wrapText="1"/>
    </xf>
    <xf numFmtId="49" fontId="11" fillId="2" borderId="3" xfId="0" applyNumberFormat="1" applyFont="1" applyFill="1" applyBorder="1" applyAlignment="1" applyProtection="1">
      <alignment horizontal="left" vertical="center" wrapText="1"/>
    </xf>
    <xf numFmtId="49" fontId="11" fillId="0" borderId="4" xfId="0" applyNumberFormat="1" applyFont="1" applyBorder="1" applyAlignment="1" applyProtection="1">
      <alignment horizontal="left" vertical="center" wrapText="1"/>
    </xf>
    <xf numFmtId="165" fontId="11" fillId="0" borderId="4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165" fontId="5" fillId="2" borderId="4" xfId="0" applyNumberFormat="1" applyFont="1" applyFill="1" applyBorder="1" applyAlignment="1" applyProtection="1">
      <alignment horizontal="right" vertical="center" wrapText="1"/>
    </xf>
    <xf numFmtId="49" fontId="11" fillId="0" borderId="12" xfId="0" applyNumberFormat="1" applyFont="1" applyBorder="1" applyAlignment="1" applyProtection="1">
      <alignment horizontal="left" vertical="center" wrapText="1"/>
    </xf>
    <xf numFmtId="49" fontId="11" fillId="0" borderId="12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left" vertical="center" wrapText="1"/>
    </xf>
    <xf numFmtId="49" fontId="5" fillId="0" borderId="14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165" fontId="5" fillId="2" borderId="16" xfId="0" applyNumberFormat="1" applyFont="1" applyFill="1" applyBorder="1" applyAlignment="1" applyProtection="1">
      <alignment horizontal="right" vertical="center" wrapText="1"/>
    </xf>
    <xf numFmtId="49" fontId="11" fillId="0" borderId="17" xfId="0" applyNumberFormat="1" applyFont="1" applyBorder="1" applyAlignment="1" applyProtection="1">
      <alignment horizontal="left" vertical="center" wrapText="1"/>
    </xf>
    <xf numFmtId="49" fontId="11" fillId="0" borderId="17" xfId="0" applyNumberFormat="1" applyFont="1" applyBorder="1" applyAlignment="1" applyProtection="1">
      <alignment horizontal="center" vertical="center" wrapText="1"/>
    </xf>
    <xf numFmtId="165" fontId="11" fillId="2" borderId="3" xfId="0" applyNumberFormat="1" applyFont="1" applyFill="1" applyBorder="1" applyAlignment="1" applyProtection="1">
      <alignment horizontal="right" vertical="center" wrapText="1"/>
    </xf>
    <xf numFmtId="49" fontId="11" fillId="0" borderId="6" xfId="0" applyNumberFormat="1" applyFont="1" applyBorder="1" applyAlignment="1" applyProtection="1">
      <alignment horizontal="left" vertical="center" wrapText="1"/>
    </xf>
    <xf numFmtId="49" fontId="11" fillId="0" borderId="6" xfId="0" applyNumberFormat="1" applyFont="1" applyBorder="1" applyAlignment="1" applyProtection="1">
      <alignment horizontal="center" vertical="center" wrapText="1"/>
    </xf>
    <xf numFmtId="165" fontId="5" fillId="2" borderId="3" xfId="0" applyNumberFormat="1" applyFont="1" applyFill="1" applyBorder="1" applyAlignment="1" applyProtection="1">
      <alignment horizontal="right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165" fontId="11" fillId="2" borderId="3" xfId="0" applyNumberFormat="1" applyFont="1" applyFill="1" applyBorder="1" applyAlignment="1" applyProtection="1">
      <alignment horizontal="right" wrapText="1"/>
    </xf>
    <xf numFmtId="165" fontId="5" fillId="2" borderId="3" xfId="0" applyNumberFormat="1" applyFont="1" applyFill="1" applyBorder="1" applyAlignment="1" applyProtection="1">
      <alignment horizontal="right" vertical="center" wrapText="1"/>
    </xf>
    <xf numFmtId="166" fontId="5" fillId="0" borderId="2" xfId="0" applyNumberFormat="1" applyFont="1" applyBorder="1" applyAlignment="1" applyProtection="1">
      <alignment horizontal="left" wrapText="1"/>
    </xf>
    <xf numFmtId="49" fontId="11" fillId="0" borderId="19" xfId="0" applyNumberFormat="1" applyFont="1" applyBorder="1" applyAlignment="1" applyProtection="1">
      <alignment horizontal="left" vertical="center" wrapText="1"/>
    </xf>
    <xf numFmtId="49" fontId="11" fillId="0" borderId="18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left" wrapText="1"/>
    </xf>
    <xf numFmtId="49" fontId="5" fillId="0" borderId="4" xfId="0" applyNumberFormat="1" applyFont="1" applyBorder="1" applyAlignment="1" applyProtection="1">
      <alignment horizontal="center" wrapText="1"/>
    </xf>
    <xf numFmtId="49" fontId="11" fillId="0" borderId="9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left" wrapText="1"/>
    </xf>
    <xf numFmtId="49" fontId="5" fillId="0" borderId="10" xfId="0" applyNumberFormat="1" applyFont="1" applyBorder="1" applyAlignment="1" applyProtection="1">
      <alignment horizontal="center" wrapText="1"/>
    </xf>
    <xf numFmtId="49" fontId="11" fillId="0" borderId="7" xfId="0" applyNumberFormat="1" applyFont="1" applyBorder="1" applyAlignment="1" applyProtection="1">
      <alignment horizontal="left" vertical="center" wrapText="1"/>
    </xf>
    <xf numFmtId="49" fontId="11" fillId="0" borderId="8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wrapText="1"/>
    </xf>
    <xf numFmtId="49" fontId="11" fillId="0" borderId="18" xfId="0" applyNumberFormat="1" applyFont="1" applyBorder="1" applyAlignment="1" applyProtection="1">
      <alignment horizontal="left" vertical="center" wrapText="1"/>
    </xf>
    <xf numFmtId="165" fontId="11" fillId="0" borderId="3" xfId="0" applyNumberFormat="1" applyFont="1" applyFill="1" applyBorder="1" applyAlignment="1" applyProtection="1">
      <alignment horizontal="right" wrapText="1"/>
    </xf>
    <xf numFmtId="49" fontId="5" fillId="0" borderId="17" xfId="0" applyNumberFormat="1" applyFont="1" applyBorder="1" applyAlignment="1" applyProtection="1">
      <alignment horizontal="center" vertical="center" wrapText="1"/>
    </xf>
    <xf numFmtId="0" fontId="7" fillId="0" borderId="21" xfId="0" applyFont="1" applyFill="1" applyBorder="1" applyAlignment="1">
      <alignment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101"/>
  <sheetViews>
    <sheetView showGridLines="0" tabSelected="1" workbookViewId="0">
      <selection activeCell="H9" sqref="H9"/>
    </sheetView>
  </sheetViews>
  <sheetFormatPr defaultRowHeight="12.75" customHeight="1" outlineLevelRow="4" x14ac:dyDescent="0.2"/>
  <cols>
    <col min="1" max="1" width="30.7109375" customWidth="1"/>
    <col min="2" max="2" width="8.7109375" customWidth="1"/>
    <col min="3" max="3" width="10.7109375" customWidth="1"/>
    <col min="4" max="4" width="8.7109375" customWidth="1"/>
    <col min="5" max="5" width="15.42578125" customWidth="1"/>
    <col min="6" max="6" width="9.140625" customWidth="1"/>
    <col min="7" max="7" width="13.140625" customWidth="1"/>
    <col min="8" max="10" width="9.140625" customWidth="1"/>
  </cols>
  <sheetData>
    <row r="1" spans="1:10" ht="13.9" customHeight="1" x14ac:dyDescent="0.2">
      <c r="A1" s="6"/>
      <c r="B1" s="1"/>
      <c r="C1" s="10"/>
      <c r="D1" s="10"/>
      <c r="E1" s="8" t="s">
        <v>66</v>
      </c>
    </row>
    <row r="2" spans="1:10" ht="12" customHeight="1" x14ac:dyDescent="0.2">
      <c r="A2" s="1"/>
      <c r="C2" s="73" t="s">
        <v>68</v>
      </c>
      <c r="D2" s="73"/>
      <c r="E2" s="73"/>
      <c r="F2" s="3"/>
      <c r="G2" s="4"/>
      <c r="H2" s="2"/>
    </row>
    <row r="3" spans="1:10" s="5" customFormat="1" x14ac:dyDescent="0.2">
      <c r="A3" s="1"/>
      <c r="C3" s="73" t="s">
        <v>67</v>
      </c>
      <c r="D3" s="73"/>
      <c r="E3" s="73"/>
      <c r="F3" s="3"/>
      <c r="G3" s="4"/>
      <c r="H3" s="2"/>
    </row>
    <row r="4" spans="1:10" s="5" customFormat="1" x14ac:dyDescent="0.2">
      <c r="A4" s="1"/>
      <c r="C4" s="73" t="s">
        <v>118</v>
      </c>
      <c r="D4" s="73"/>
      <c r="E4" s="73"/>
      <c r="F4" s="3"/>
      <c r="G4" s="4"/>
      <c r="H4" s="2"/>
    </row>
    <row r="5" spans="1:10" ht="12.75" customHeight="1" x14ac:dyDescent="0.2">
      <c r="C5" s="11"/>
      <c r="D5" s="11"/>
      <c r="E5" s="11"/>
    </row>
    <row r="6" spans="1:10" s="5" customFormat="1" ht="12.75" customHeight="1" x14ac:dyDescent="0.2">
      <c r="A6" s="72" t="s">
        <v>119</v>
      </c>
      <c r="B6" s="72"/>
      <c r="C6" s="72"/>
      <c r="D6" s="72"/>
      <c r="E6" s="72"/>
    </row>
    <row r="7" spans="1:10" ht="15.4" customHeight="1" x14ac:dyDescent="0.2">
      <c r="A7" s="72"/>
      <c r="B7" s="72"/>
      <c r="C7" s="72"/>
      <c r="D7" s="72"/>
      <c r="E7" s="72"/>
      <c r="F7" s="7"/>
      <c r="G7" s="7"/>
      <c r="H7" s="7"/>
      <c r="I7" s="7"/>
      <c r="J7" s="7"/>
    </row>
    <row r="8" spans="1:10" ht="32.25" customHeight="1" x14ac:dyDescent="0.2">
      <c r="A8" s="72"/>
      <c r="B8" s="72"/>
      <c r="C8" s="72"/>
      <c r="D8" s="72"/>
      <c r="E8" s="72"/>
    </row>
    <row r="9" spans="1:10" x14ac:dyDescent="0.2">
      <c r="A9" s="17" t="s">
        <v>0</v>
      </c>
      <c r="B9" s="18"/>
      <c r="C9" s="18"/>
      <c r="D9" s="18"/>
      <c r="E9" s="18"/>
    </row>
    <row r="10" spans="1:10" ht="37.5" customHeight="1" x14ac:dyDescent="0.2">
      <c r="A10" s="19" t="s">
        <v>1</v>
      </c>
      <c r="B10" s="19" t="s">
        <v>2</v>
      </c>
      <c r="C10" s="19" t="s">
        <v>3</v>
      </c>
      <c r="D10" s="19" t="s">
        <v>4</v>
      </c>
      <c r="E10" s="13" t="s">
        <v>63</v>
      </c>
    </row>
    <row r="11" spans="1:10" x14ac:dyDescent="0.2">
      <c r="A11" s="20" t="s">
        <v>5</v>
      </c>
      <c r="B11" s="21"/>
      <c r="C11" s="21"/>
      <c r="D11" s="21"/>
      <c r="E11" s="22">
        <f>E12+E71+E95+E99+E68</f>
        <v>14199.800000000003</v>
      </c>
      <c r="F11" s="9"/>
    </row>
    <row r="12" spans="1:10" ht="21.75" x14ac:dyDescent="0.2">
      <c r="A12" s="23" t="s">
        <v>6</v>
      </c>
      <c r="B12" s="24" t="s">
        <v>7</v>
      </c>
      <c r="C12" s="24"/>
      <c r="D12" s="24"/>
      <c r="E12" s="25">
        <f>E13+E18+E43+E51+E48</f>
        <v>8353.8000000000011</v>
      </c>
    </row>
    <row r="13" spans="1:10" ht="24.75" customHeight="1" outlineLevel="1" x14ac:dyDescent="0.2">
      <c r="A13" s="23" t="s">
        <v>8</v>
      </c>
      <c r="B13" s="24" t="s">
        <v>9</v>
      </c>
      <c r="C13" s="24" t="s">
        <v>10</v>
      </c>
      <c r="D13" s="24"/>
      <c r="E13" s="26">
        <f>E14</f>
        <v>1104</v>
      </c>
    </row>
    <row r="14" spans="1:10" ht="22.35" customHeight="1" outlineLevel="2" x14ac:dyDescent="0.2">
      <c r="A14" s="23" t="s">
        <v>11</v>
      </c>
      <c r="B14" s="24" t="s">
        <v>9</v>
      </c>
      <c r="C14" s="24" t="s">
        <v>12</v>
      </c>
      <c r="D14" s="24"/>
      <c r="E14" s="26">
        <f>SUM(E15:E17)</f>
        <v>1104</v>
      </c>
    </row>
    <row r="15" spans="1:10" ht="22.35" customHeight="1" outlineLevel="4" x14ac:dyDescent="0.2">
      <c r="A15" s="27" t="s">
        <v>13</v>
      </c>
      <c r="B15" s="28" t="s">
        <v>9</v>
      </c>
      <c r="C15" s="28" t="s">
        <v>12</v>
      </c>
      <c r="D15" s="28" t="s">
        <v>14</v>
      </c>
      <c r="E15" s="29">
        <v>702.3</v>
      </c>
    </row>
    <row r="16" spans="1:10" s="5" customFormat="1" ht="40.5" customHeight="1" outlineLevel="4" x14ac:dyDescent="0.2">
      <c r="A16" s="27" t="s">
        <v>72</v>
      </c>
      <c r="B16" s="28" t="s">
        <v>9</v>
      </c>
      <c r="C16" s="28" t="s">
        <v>12</v>
      </c>
      <c r="D16" s="28" t="s">
        <v>69</v>
      </c>
      <c r="E16" s="29">
        <v>44.1</v>
      </c>
    </row>
    <row r="17" spans="1:5" ht="54.75" customHeight="1" outlineLevel="4" x14ac:dyDescent="0.2">
      <c r="A17" s="27" t="s">
        <v>15</v>
      </c>
      <c r="B17" s="28" t="s">
        <v>9</v>
      </c>
      <c r="C17" s="28" t="s">
        <v>12</v>
      </c>
      <c r="D17" s="28" t="s">
        <v>16</v>
      </c>
      <c r="E17" s="29">
        <v>357.6</v>
      </c>
    </row>
    <row r="18" spans="1:5" s="5" customFormat="1" ht="67.5" customHeight="1" outlineLevel="4" x14ac:dyDescent="0.2">
      <c r="A18" s="23" t="s">
        <v>65</v>
      </c>
      <c r="B18" s="30" t="s">
        <v>20</v>
      </c>
      <c r="C18" s="31"/>
      <c r="D18" s="31"/>
      <c r="E18" s="32">
        <f>E19+E22</f>
        <v>6870.7999999999993</v>
      </c>
    </row>
    <row r="19" spans="1:5" s="5" customFormat="1" ht="54" customHeight="1" outlineLevel="4" x14ac:dyDescent="0.2">
      <c r="A19" s="33" t="s">
        <v>90</v>
      </c>
      <c r="B19" s="34" t="s">
        <v>20</v>
      </c>
      <c r="C19" s="34" t="s">
        <v>64</v>
      </c>
      <c r="D19" s="34"/>
      <c r="E19" s="35">
        <f>E20</f>
        <v>5</v>
      </c>
    </row>
    <row r="20" spans="1:5" ht="46.5" customHeight="1" outlineLevel="1" x14ac:dyDescent="0.2">
      <c r="A20" s="23" t="s">
        <v>19</v>
      </c>
      <c r="B20" s="24" t="s">
        <v>20</v>
      </c>
      <c r="C20" s="24" t="s">
        <v>21</v>
      </c>
      <c r="D20" s="24"/>
      <c r="E20" s="26">
        <f>E21</f>
        <v>5</v>
      </c>
    </row>
    <row r="21" spans="1:5" ht="44.65" customHeight="1" outlineLevel="4" x14ac:dyDescent="0.2">
      <c r="A21" s="27" t="s">
        <v>17</v>
      </c>
      <c r="B21" s="28" t="s">
        <v>20</v>
      </c>
      <c r="C21" s="28" t="s">
        <v>21</v>
      </c>
      <c r="D21" s="28" t="s">
        <v>18</v>
      </c>
      <c r="E21" s="29">
        <v>5</v>
      </c>
    </row>
    <row r="22" spans="1:5" ht="28.5" customHeight="1" outlineLevel="1" x14ac:dyDescent="0.2">
      <c r="A22" s="23" t="s">
        <v>8</v>
      </c>
      <c r="B22" s="24" t="s">
        <v>20</v>
      </c>
      <c r="C22" s="24" t="s">
        <v>10</v>
      </c>
      <c r="D22" s="24"/>
      <c r="E22" s="26">
        <f>E23+E32+E37+E39</f>
        <v>6865.7999999999993</v>
      </c>
    </row>
    <row r="23" spans="1:5" ht="44.65" customHeight="1" outlineLevel="2" x14ac:dyDescent="0.2">
      <c r="A23" s="23" t="s">
        <v>22</v>
      </c>
      <c r="B23" s="24" t="s">
        <v>20</v>
      </c>
      <c r="C23" s="24" t="s">
        <v>23</v>
      </c>
      <c r="D23" s="24"/>
      <c r="E23" s="26">
        <f>SUM(E24:E31)</f>
        <v>6525.0999999999995</v>
      </c>
    </row>
    <row r="24" spans="1:5" ht="27.75" customHeight="1" outlineLevel="4" x14ac:dyDescent="0.2">
      <c r="A24" s="27" t="s">
        <v>13</v>
      </c>
      <c r="B24" s="28" t="s">
        <v>20</v>
      </c>
      <c r="C24" s="28" t="s">
        <v>23</v>
      </c>
      <c r="D24" s="28" t="s">
        <v>14</v>
      </c>
      <c r="E24" s="29">
        <v>3172</v>
      </c>
    </row>
    <row r="25" spans="1:5" s="5" customFormat="1" ht="34.5" customHeight="1" outlineLevel="4" x14ac:dyDescent="0.2">
      <c r="A25" s="27" t="s">
        <v>72</v>
      </c>
      <c r="B25" s="28" t="s">
        <v>20</v>
      </c>
      <c r="C25" s="28" t="s">
        <v>23</v>
      </c>
      <c r="D25" s="28" t="s">
        <v>69</v>
      </c>
      <c r="E25" s="29">
        <v>222.4</v>
      </c>
    </row>
    <row r="26" spans="1:5" ht="66.75" customHeight="1" outlineLevel="4" x14ac:dyDescent="0.2">
      <c r="A26" s="27" t="s">
        <v>15</v>
      </c>
      <c r="B26" s="28" t="s">
        <v>20</v>
      </c>
      <c r="C26" s="28" t="s">
        <v>23</v>
      </c>
      <c r="D26" s="28" t="s">
        <v>16</v>
      </c>
      <c r="E26" s="29">
        <v>1159.8</v>
      </c>
    </row>
    <row r="27" spans="1:5" ht="33.4" customHeight="1" outlineLevel="4" x14ac:dyDescent="0.2">
      <c r="A27" s="27" t="s">
        <v>24</v>
      </c>
      <c r="B27" s="28" t="s">
        <v>20</v>
      </c>
      <c r="C27" s="28" t="s">
        <v>23</v>
      </c>
      <c r="D27" s="28" t="s">
        <v>25</v>
      </c>
      <c r="E27" s="29">
        <v>529.4</v>
      </c>
    </row>
    <row r="28" spans="1:5" ht="44.65" customHeight="1" outlineLevel="4" x14ac:dyDescent="0.2">
      <c r="A28" s="27" t="s">
        <v>17</v>
      </c>
      <c r="B28" s="28" t="s">
        <v>20</v>
      </c>
      <c r="C28" s="28" t="s">
        <v>23</v>
      </c>
      <c r="D28" s="28" t="s">
        <v>18</v>
      </c>
      <c r="E28" s="29">
        <v>1022.8</v>
      </c>
    </row>
    <row r="29" spans="1:5" s="5" customFormat="1" ht="35.25" customHeight="1" outlineLevel="4" x14ac:dyDescent="0.2">
      <c r="A29" s="36" t="s">
        <v>113</v>
      </c>
      <c r="B29" s="28" t="s">
        <v>20</v>
      </c>
      <c r="C29" s="28" t="s">
        <v>23</v>
      </c>
      <c r="D29" s="28" t="s">
        <v>107</v>
      </c>
      <c r="E29" s="29">
        <v>365.1</v>
      </c>
    </row>
    <row r="30" spans="1:5" s="5" customFormat="1" ht="36" customHeight="1" outlineLevel="4" x14ac:dyDescent="0.2">
      <c r="A30" s="27" t="s">
        <v>71</v>
      </c>
      <c r="B30" s="28" t="s">
        <v>20</v>
      </c>
      <c r="C30" s="28" t="s">
        <v>23</v>
      </c>
      <c r="D30" s="28" t="s">
        <v>70</v>
      </c>
      <c r="E30" s="29">
        <v>50.7</v>
      </c>
    </row>
    <row r="31" spans="1:5" ht="22.5" outlineLevel="4" x14ac:dyDescent="0.2">
      <c r="A31" s="27" t="s">
        <v>26</v>
      </c>
      <c r="B31" s="28" t="s">
        <v>20</v>
      </c>
      <c r="C31" s="28" t="s">
        <v>23</v>
      </c>
      <c r="D31" s="28" t="s">
        <v>27</v>
      </c>
      <c r="E31" s="29">
        <v>2.9</v>
      </c>
    </row>
    <row r="32" spans="1:5" ht="44.65" customHeight="1" outlineLevel="2" x14ac:dyDescent="0.2">
      <c r="A32" s="23" t="s">
        <v>28</v>
      </c>
      <c r="B32" s="24" t="s">
        <v>20</v>
      </c>
      <c r="C32" s="24" t="s">
        <v>29</v>
      </c>
      <c r="D32" s="24"/>
      <c r="E32" s="26">
        <f>SUM(E33:E36)</f>
        <v>305.2</v>
      </c>
    </row>
    <row r="33" spans="1:5" ht="22.35" customHeight="1" outlineLevel="4" x14ac:dyDescent="0.2">
      <c r="A33" s="37" t="s">
        <v>13</v>
      </c>
      <c r="B33" s="28" t="s">
        <v>20</v>
      </c>
      <c r="C33" s="28" t="s">
        <v>29</v>
      </c>
      <c r="D33" s="28" t="s">
        <v>14</v>
      </c>
      <c r="E33" s="29">
        <v>230.1</v>
      </c>
    </row>
    <row r="34" spans="1:5" ht="66.75" customHeight="1" outlineLevel="4" x14ac:dyDescent="0.2">
      <c r="A34" s="27" t="s">
        <v>15</v>
      </c>
      <c r="B34" s="28" t="s">
        <v>20</v>
      </c>
      <c r="C34" s="28" t="s">
        <v>29</v>
      </c>
      <c r="D34" s="28" t="s">
        <v>16</v>
      </c>
      <c r="E34" s="38">
        <v>63.8</v>
      </c>
    </row>
    <row r="35" spans="1:5" s="5" customFormat="1" ht="42.75" customHeight="1" outlineLevel="4" x14ac:dyDescent="0.2">
      <c r="A35" s="27" t="s">
        <v>17</v>
      </c>
      <c r="B35" s="28" t="s">
        <v>20</v>
      </c>
      <c r="C35" s="28" t="s">
        <v>29</v>
      </c>
      <c r="D35" s="31" t="s">
        <v>18</v>
      </c>
      <c r="E35" s="38">
        <v>4.2</v>
      </c>
    </row>
    <row r="36" spans="1:5" s="5" customFormat="1" ht="28.5" customHeight="1" outlineLevel="4" x14ac:dyDescent="0.2">
      <c r="A36" s="36" t="s">
        <v>113</v>
      </c>
      <c r="B36" s="28" t="s">
        <v>20</v>
      </c>
      <c r="C36" s="28" t="s">
        <v>29</v>
      </c>
      <c r="D36" s="31" t="s">
        <v>107</v>
      </c>
      <c r="E36" s="38">
        <v>7.1</v>
      </c>
    </row>
    <row r="37" spans="1:5" s="5" customFormat="1" ht="64.5" customHeight="1" outlineLevel="4" x14ac:dyDescent="0.2">
      <c r="A37" s="39" t="s">
        <v>74</v>
      </c>
      <c r="B37" s="30" t="s">
        <v>20</v>
      </c>
      <c r="C37" s="34" t="s">
        <v>73</v>
      </c>
      <c r="D37" s="30"/>
      <c r="E37" s="32">
        <f>E38</f>
        <v>13.4</v>
      </c>
    </row>
    <row r="38" spans="1:5" s="5" customFormat="1" ht="41.25" customHeight="1" outlineLevel="4" x14ac:dyDescent="0.2">
      <c r="A38" s="27" t="s">
        <v>17</v>
      </c>
      <c r="B38" s="28" t="s">
        <v>20</v>
      </c>
      <c r="C38" s="28" t="s">
        <v>73</v>
      </c>
      <c r="D38" s="28" t="s">
        <v>18</v>
      </c>
      <c r="E38" s="38">
        <v>13.4</v>
      </c>
    </row>
    <row r="39" spans="1:5" s="5" customFormat="1" ht="84" customHeight="1" outlineLevel="4" x14ac:dyDescent="0.2">
      <c r="A39" s="39" t="s">
        <v>104</v>
      </c>
      <c r="B39" s="34" t="s">
        <v>20</v>
      </c>
      <c r="C39" s="34" t="s">
        <v>91</v>
      </c>
      <c r="D39" s="34"/>
      <c r="E39" s="40">
        <f>E40+E41+E42</f>
        <v>22.1</v>
      </c>
    </row>
    <row r="40" spans="1:5" s="5" customFormat="1" ht="41.25" customHeight="1" outlineLevel="4" x14ac:dyDescent="0.2">
      <c r="A40" s="37" t="s">
        <v>13</v>
      </c>
      <c r="B40" s="28" t="s">
        <v>20</v>
      </c>
      <c r="C40" s="28" t="s">
        <v>91</v>
      </c>
      <c r="D40" s="28" t="s">
        <v>14</v>
      </c>
      <c r="E40" s="38">
        <v>12.4</v>
      </c>
    </row>
    <row r="41" spans="1:5" s="5" customFormat="1" ht="41.25" customHeight="1" outlineLevel="4" x14ac:dyDescent="0.2">
      <c r="A41" s="27" t="s">
        <v>15</v>
      </c>
      <c r="B41" s="28" t="s">
        <v>20</v>
      </c>
      <c r="C41" s="28" t="s">
        <v>91</v>
      </c>
      <c r="D41" s="28" t="s">
        <v>16</v>
      </c>
      <c r="E41" s="38">
        <v>3.7</v>
      </c>
    </row>
    <row r="42" spans="1:5" s="5" customFormat="1" ht="41.25" customHeight="1" outlineLevel="4" x14ac:dyDescent="0.2">
      <c r="A42" s="27" t="s">
        <v>17</v>
      </c>
      <c r="B42" s="28" t="s">
        <v>20</v>
      </c>
      <c r="C42" s="28" t="s">
        <v>91</v>
      </c>
      <c r="D42" s="28" t="s">
        <v>18</v>
      </c>
      <c r="E42" s="38">
        <v>6</v>
      </c>
    </row>
    <row r="43" spans="1:5" s="5" customFormat="1" ht="49.5" customHeight="1" outlineLevel="4" x14ac:dyDescent="0.2">
      <c r="A43" s="12" t="s">
        <v>89</v>
      </c>
      <c r="B43" s="34" t="s">
        <v>31</v>
      </c>
      <c r="C43" s="34" t="s">
        <v>61</v>
      </c>
      <c r="D43" s="28"/>
      <c r="E43" s="35">
        <f>E44+E46</f>
        <v>73.599999999999994</v>
      </c>
    </row>
    <row r="44" spans="1:5" ht="30.75" customHeight="1" outlineLevel="1" x14ac:dyDescent="0.2">
      <c r="A44" s="23" t="s">
        <v>30</v>
      </c>
      <c r="B44" s="24" t="s">
        <v>31</v>
      </c>
      <c r="C44" s="24" t="s">
        <v>32</v>
      </c>
      <c r="D44" s="24"/>
      <c r="E44" s="26">
        <f>E45</f>
        <v>58.3</v>
      </c>
    </row>
    <row r="45" spans="1:5" ht="44.65" customHeight="1" outlineLevel="4" x14ac:dyDescent="0.2">
      <c r="A45" s="27" t="s">
        <v>17</v>
      </c>
      <c r="B45" s="28" t="s">
        <v>31</v>
      </c>
      <c r="C45" s="28" t="s">
        <v>32</v>
      </c>
      <c r="D45" s="28" t="s">
        <v>18</v>
      </c>
      <c r="E45" s="29">
        <v>58.3</v>
      </c>
    </row>
    <row r="46" spans="1:5" ht="22.35" customHeight="1" outlineLevel="1" x14ac:dyDescent="0.2">
      <c r="A46" s="23" t="s">
        <v>33</v>
      </c>
      <c r="B46" s="24" t="s">
        <v>31</v>
      </c>
      <c r="C46" s="24" t="s">
        <v>34</v>
      </c>
      <c r="D46" s="24"/>
      <c r="E46" s="26">
        <f>E47</f>
        <v>15.3</v>
      </c>
    </row>
    <row r="47" spans="1:5" ht="44.65" customHeight="1" outlineLevel="4" x14ac:dyDescent="0.2">
      <c r="A47" s="41" t="s">
        <v>17</v>
      </c>
      <c r="B47" s="42" t="s">
        <v>31</v>
      </c>
      <c r="C47" s="42" t="s">
        <v>34</v>
      </c>
      <c r="D47" s="42" t="s">
        <v>18</v>
      </c>
      <c r="E47" s="29">
        <v>15.3</v>
      </c>
    </row>
    <row r="48" spans="1:5" s="5" customFormat="1" ht="48" customHeight="1" outlineLevel="4" x14ac:dyDescent="0.2">
      <c r="A48" s="43" t="s">
        <v>92</v>
      </c>
      <c r="B48" s="44" t="s">
        <v>93</v>
      </c>
      <c r="C48" s="45" t="s">
        <v>94</v>
      </c>
      <c r="D48" s="46"/>
      <c r="E48" s="47">
        <f>E49+E50</f>
        <v>79.199999999999989</v>
      </c>
    </row>
    <row r="49" spans="1:5" s="5" customFormat="1" ht="31.5" customHeight="1" outlineLevel="4" x14ac:dyDescent="0.2">
      <c r="A49" s="48" t="s">
        <v>95</v>
      </c>
      <c r="B49" s="49" t="s">
        <v>93</v>
      </c>
      <c r="C49" s="49" t="s">
        <v>94</v>
      </c>
      <c r="D49" s="49" t="s">
        <v>96</v>
      </c>
      <c r="E49" s="50">
        <v>60.8</v>
      </c>
    </row>
    <row r="50" spans="1:5" s="5" customFormat="1" ht="28.5" customHeight="1" outlineLevel="4" x14ac:dyDescent="0.2">
      <c r="A50" s="51" t="s">
        <v>97</v>
      </c>
      <c r="B50" s="52" t="s">
        <v>93</v>
      </c>
      <c r="C50" s="52" t="s">
        <v>94</v>
      </c>
      <c r="D50" s="52" t="s">
        <v>98</v>
      </c>
      <c r="E50" s="50">
        <v>18.399999999999999</v>
      </c>
    </row>
    <row r="51" spans="1:5" ht="27" customHeight="1" outlineLevel="1" x14ac:dyDescent="0.2">
      <c r="A51" s="23" t="s">
        <v>8</v>
      </c>
      <c r="B51" s="24" t="s">
        <v>31</v>
      </c>
      <c r="C51" s="24" t="s">
        <v>10</v>
      </c>
      <c r="D51" s="24"/>
      <c r="E51" s="53">
        <f>E56+E64+E52+E59+E62+E66+E54</f>
        <v>226.2</v>
      </c>
    </row>
    <row r="52" spans="1:5" s="5" customFormat="1" ht="27" customHeight="1" outlineLevel="1" x14ac:dyDescent="0.2">
      <c r="A52" s="54" t="s">
        <v>76</v>
      </c>
      <c r="B52" s="24" t="s">
        <v>31</v>
      </c>
      <c r="C52" s="24" t="s">
        <v>75</v>
      </c>
      <c r="D52" s="24"/>
      <c r="E52" s="53">
        <f>E53</f>
        <v>1.5</v>
      </c>
    </row>
    <row r="53" spans="1:5" s="5" customFormat="1" ht="37.5" customHeight="1" outlineLevel="1" x14ac:dyDescent="0.2">
      <c r="A53" s="51" t="s">
        <v>17</v>
      </c>
      <c r="B53" s="28" t="s">
        <v>31</v>
      </c>
      <c r="C53" s="28" t="s">
        <v>75</v>
      </c>
      <c r="D53" s="28" t="s">
        <v>18</v>
      </c>
      <c r="E53" s="55">
        <v>1.5</v>
      </c>
    </row>
    <row r="54" spans="1:5" s="5" customFormat="1" ht="37.5" customHeight="1" outlineLevel="1" x14ac:dyDescent="0.2">
      <c r="A54" s="71" t="s">
        <v>117</v>
      </c>
      <c r="B54" s="34" t="s">
        <v>31</v>
      </c>
      <c r="C54" s="34" t="s">
        <v>108</v>
      </c>
      <c r="D54" s="34"/>
      <c r="E54" s="53">
        <f>E55</f>
        <v>8</v>
      </c>
    </row>
    <row r="55" spans="1:5" s="5" customFormat="1" ht="37.5" customHeight="1" outlineLevel="1" x14ac:dyDescent="0.2">
      <c r="A55" s="51" t="s">
        <v>17</v>
      </c>
      <c r="B55" s="28" t="s">
        <v>31</v>
      </c>
      <c r="C55" s="28" t="s">
        <v>108</v>
      </c>
      <c r="D55" s="28" t="s">
        <v>18</v>
      </c>
      <c r="E55" s="55">
        <v>8</v>
      </c>
    </row>
    <row r="56" spans="1:5" ht="30" customHeight="1" outlineLevel="2" x14ac:dyDescent="0.2">
      <c r="A56" s="23" t="s">
        <v>35</v>
      </c>
      <c r="B56" s="24" t="s">
        <v>31</v>
      </c>
      <c r="C56" s="24" t="s">
        <v>36</v>
      </c>
      <c r="D56" s="24"/>
      <c r="E56" s="53">
        <f>E58+E57</f>
        <v>97.6</v>
      </c>
    </row>
    <row r="57" spans="1:5" s="5" customFormat="1" ht="37.5" customHeight="1" outlineLevel="2" x14ac:dyDescent="0.2">
      <c r="A57" s="51" t="s">
        <v>17</v>
      </c>
      <c r="B57" s="28" t="s">
        <v>31</v>
      </c>
      <c r="C57" s="28" t="s">
        <v>36</v>
      </c>
      <c r="D57" s="28" t="s">
        <v>18</v>
      </c>
      <c r="E57" s="55">
        <v>89.6</v>
      </c>
    </row>
    <row r="58" spans="1:5" ht="19.5" customHeight="1" outlineLevel="4" x14ac:dyDescent="0.2">
      <c r="A58" s="27" t="s">
        <v>37</v>
      </c>
      <c r="B58" s="28" t="s">
        <v>31</v>
      </c>
      <c r="C58" s="28" t="s">
        <v>36</v>
      </c>
      <c r="D58" s="28" t="s">
        <v>38</v>
      </c>
      <c r="E58" s="50">
        <v>8</v>
      </c>
    </row>
    <row r="59" spans="1:5" s="5" customFormat="1" ht="31.5" outlineLevel="4" x14ac:dyDescent="0.2">
      <c r="A59" s="33" t="s">
        <v>78</v>
      </c>
      <c r="B59" s="34" t="s">
        <v>31</v>
      </c>
      <c r="C59" s="34" t="s">
        <v>77</v>
      </c>
      <c r="D59" s="34"/>
      <c r="E59" s="56">
        <f>E60+E61</f>
        <v>60</v>
      </c>
    </row>
    <row r="60" spans="1:5" s="5" customFormat="1" ht="40.5" customHeight="1" outlineLevel="4" x14ac:dyDescent="0.2">
      <c r="A60" s="36" t="s">
        <v>121</v>
      </c>
      <c r="B60" s="28" t="s">
        <v>31</v>
      </c>
      <c r="C60" s="28" t="s">
        <v>77</v>
      </c>
      <c r="D60" s="28" t="s">
        <v>120</v>
      </c>
      <c r="E60" s="50">
        <v>22.5</v>
      </c>
    </row>
    <row r="61" spans="1:5" s="5" customFormat="1" ht="21" customHeight="1" outlineLevel="4" x14ac:dyDescent="0.2">
      <c r="A61" s="27" t="s">
        <v>37</v>
      </c>
      <c r="B61" s="28" t="s">
        <v>31</v>
      </c>
      <c r="C61" s="28" t="s">
        <v>77</v>
      </c>
      <c r="D61" s="28" t="s">
        <v>38</v>
      </c>
      <c r="E61" s="50">
        <v>37.5</v>
      </c>
    </row>
    <row r="62" spans="1:5" s="5" customFormat="1" ht="75.75" customHeight="1" outlineLevel="4" x14ac:dyDescent="0.2">
      <c r="A62" s="23" t="s">
        <v>99</v>
      </c>
      <c r="B62" s="24" t="s">
        <v>31</v>
      </c>
      <c r="C62" s="24" t="s">
        <v>100</v>
      </c>
      <c r="D62" s="24"/>
      <c r="E62" s="53">
        <f>E63</f>
        <v>4.9000000000000004</v>
      </c>
    </row>
    <row r="63" spans="1:5" s="5" customFormat="1" ht="30" customHeight="1" outlineLevel="4" x14ac:dyDescent="0.2">
      <c r="A63" s="27" t="s">
        <v>39</v>
      </c>
      <c r="B63" s="28" t="s">
        <v>31</v>
      </c>
      <c r="C63" s="28" t="s">
        <v>100</v>
      </c>
      <c r="D63" s="28" t="s">
        <v>40</v>
      </c>
      <c r="E63" s="29">
        <v>4.9000000000000004</v>
      </c>
    </row>
    <row r="64" spans="1:5" ht="66.75" customHeight="1" outlineLevel="2" x14ac:dyDescent="0.2">
      <c r="A64" s="23" t="s">
        <v>41</v>
      </c>
      <c r="B64" s="24" t="s">
        <v>31</v>
      </c>
      <c r="C64" s="24" t="s">
        <v>42</v>
      </c>
      <c r="D64" s="24"/>
      <c r="E64" s="26">
        <f>E65</f>
        <v>43.5</v>
      </c>
    </row>
    <row r="65" spans="1:5" ht="22.5" outlineLevel="4" x14ac:dyDescent="0.2">
      <c r="A65" s="27" t="s">
        <v>39</v>
      </c>
      <c r="B65" s="28" t="s">
        <v>31</v>
      </c>
      <c r="C65" s="28" t="s">
        <v>42</v>
      </c>
      <c r="D65" s="28" t="s">
        <v>40</v>
      </c>
      <c r="E65" s="29">
        <v>43.5</v>
      </c>
    </row>
    <row r="66" spans="1:5" s="5" customFormat="1" ht="104.25" customHeight="1" outlineLevel="4" x14ac:dyDescent="0.2">
      <c r="A66" s="57" t="s">
        <v>101</v>
      </c>
      <c r="B66" s="34" t="s">
        <v>31</v>
      </c>
      <c r="C66" s="34" t="s">
        <v>102</v>
      </c>
      <c r="D66" s="34"/>
      <c r="E66" s="56">
        <f>E67</f>
        <v>10.7</v>
      </c>
    </row>
    <row r="67" spans="1:5" s="5" customFormat="1" ht="21" customHeight="1" outlineLevel="4" x14ac:dyDescent="0.2">
      <c r="A67" s="58" t="s">
        <v>39</v>
      </c>
      <c r="B67" s="59" t="s">
        <v>31</v>
      </c>
      <c r="C67" s="59" t="s">
        <v>102</v>
      </c>
      <c r="D67" s="59" t="s">
        <v>40</v>
      </c>
      <c r="E67" s="50">
        <v>10.7</v>
      </c>
    </row>
    <row r="68" spans="1:5" s="5" customFormat="1" ht="34.5" customHeight="1" outlineLevel="4" x14ac:dyDescent="0.2">
      <c r="A68" s="60" t="s">
        <v>79</v>
      </c>
      <c r="B68" s="61" t="s">
        <v>80</v>
      </c>
      <c r="C68" s="31"/>
      <c r="D68" s="62"/>
      <c r="E68" s="35">
        <f>E69</f>
        <v>20.2</v>
      </c>
    </row>
    <row r="69" spans="1:5" s="5" customFormat="1" ht="50.25" customHeight="1" outlineLevel="4" x14ac:dyDescent="0.2">
      <c r="A69" s="63" t="s">
        <v>81</v>
      </c>
      <c r="B69" s="64" t="s">
        <v>109</v>
      </c>
      <c r="C69" s="64" t="s">
        <v>82</v>
      </c>
      <c r="D69" s="61"/>
      <c r="E69" s="29">
        <f>E70</f>
        <v>20.2</v>
      </c>
    </row>
    <row r="70" spans="1:5" s="5" customFormat="1" ht="45" customHeight="1" outlineLevel="4" x14ac:dyDescent="0.2">
      <c r="A70" s="65" t="s">
        <v>17</v>
      </c>
      <c r="B70" s="66" t="s">
        <v>109</v>
      </c>
      <c r="C70" s="66" t="s">
        <v>82</v>
      </c>
      <c r="D70" s="66" t="s">
        <v>18</v>
      </c>
      <c r="E70" s="29">
        <v>20.2</v>
      </c>
    </row>
    <row r="71" spans="1:5" ht="22.35" customHeight="1" x14ac:dyDescent="0.2">
      <c r="A71" s="23" t="s">
        <v>43</v>
      </c>
      <c r="B71" s="24" t="s">
        <v>44</v>
      </c>
      <c r="C71" s="24"/>
      <c r="D71" s="24"/>
      <c r="E71" s="26">
        <f>+E72</f>
        <v>5276.2000000000007</v>
      </c>
    </row>
    <row r="72" spans="1:5" s="5" customFormat="1" ht="21" customHeight="1" outlineLevel="4" x14ac:dyDescent="0.2">
      <c r="A72" s="33" t="s">
        <v>62</v>
      </c>
      <c r="B72" s="34" t="s">
        <v>45</v>
      </c>
      <c r="C72" s="34"/>
      <c r="D72" s="34"/>
      <c r="E72" s="35">
        <f>E78+E73+E76</f>
        <v>5276.2000000000007</v>
      </c>
    </row>
    <row r="73" spans="1:5" s="5" customFormat="1" ht="53.25" customHeight="1" outlineLevel="4" x14ac:dyDescent="0.2">
      <c r="A73" s="15" t="s">
        <v>86</v>
      </c>
      <c r="B73" s="34" t="s">
        <v>45</v>
      </c>
      <c r="C73" s="34" t="s">
        <v>84</v>
      </c>
      <c r="D73" s="34"/>
      <c r="E73" s="35">
        <f>E74</f>
        <v>401.2</v>
      </c>
    </row>
    <row r="74" spans="1:5" s="5" customFormat="1" ht="27" customHeight="1" outlineLevel="4" x14ac:dyDescent="0.2">
      <c r="A74" s="67" t="s">
        <v>85</v>
      </c>
      <c r="B74" s="28" t="s">
        <v>45</v>
      </c>
      <c r="C74" s="28" t="s">
        <v>87</v>
      </c>
      <c r="D74" s="34"/>
      <c r="E74" s="29">
        <f>E75</f>
        <v>401.2</v>
      </c>
    </row>
    <row r="75" spans="1:5" s="5" customFormat="1" ht="34.5" customHeight="1" outlineLevel="4" x14ac:dyDescent="0.2">
      <c r="A75" s="27" t="s">
        <v>17</v>
      </c>
      <c r="B75" s="28" t="s">
        <v>45</v>
      </c>
      <c r="C75" s="28" t="s">
        <v>87</v>
      </c>
      <c r="D75" s="28" t="s">
        <v>18</v>
      </c>
      <c r="E75" s="29">
        <v>401.2</v>
      </c>
    </row>
    <row r="76" spans="1:5" s="5" customFormat="1" ht="42" customHeight="1" outlineLevel="4" x14ac:dyDescent="0.2">
      <c r="A76" s="14" t="s">
        <v>106</v>
      </c>
      <c r="B76" s="34" t="s">
        <v>45</v>
      </c>
      <c r="C76" s="34" t="s">
        <v>105</v>
      </c>
      <c r="D76" s="34"/>
      <c r="E76" s="26">
        <f>E77</f>
        <v>1078.0999999999999</v>
      </c>
    </row>
    <row r="77" spans="1:5" s="5" customFormat="1" ht="42.75" customHeight="1" outlineLevel="4" x14ac:dyDescent="0.2">
      <c r="A77" s="68" t="s">
        <v>17</v>
      </c>
      <c r="B77" s="28" t="s">
        <v>45</v>
      </c>
      <c r="C77" s="28" t="s">
        <v>105</v>
      </c>
      <c r="D77" s="28" t="s">
        <v>18</v>
      </c>
      <c r="E77" s="55">
        <v>1078.0999999999999</v>
      </c>
    </row>
    <row r="78" spans="1:5" ht="25.5" customHeight="1" outlineLevel="1" x14ac:dyDescent="0.2">
      <c r="A78" s="23" t="s">
        <v>8</v>
      </c>
      <c r="B78" s="24" t="s">
        <v>45</v>
      </c>
      <c r="C78" s="24" t="s">
        <v>10</v>
      </c>
      <c r="D78" s="24"/>
      <c r="E78" s="26">
        <f>E81+E83+E79+E90+E86+E88+E92</f>
        <v>3796.9</v>
      </c>
    </row>
    <row r="79" spans="1:5" s="5" customFormat="1" ht="40.5" customHeight="1" outlineLevel="1" x14ac:dyDescent="0.2">
      <c r="A79" s="23" t="s">
        <v>78</v>
      </c>
      <c r="B79" s="24" t="s">
        <v>45</v>
      </c>
      <c r="C79" s="24" t="s">
        <v>77</v>
      </c>
      <c r="D79" s="24"/>
      <c r="E79" s="26">
        <f>E80</f>
        <v>499.6</v>
      </c>
    </row>
    <row r="80" spans="1:5" s="5" customFormat="1" ht="25.5" customHeight="1" outlineLevel="1" x14ac:dyDescent="0.2">
      <c r="A80" s="27" t="s">
        <v>17</v>
      </c>
      <c r="B80" s="28" t="s">
        <v>45</v>
      </c>
      <c r="C80" s="28" t="s">
        <v>77</v>
      </c>
      <c r="D80" s="28" t="s">
        <v>18</v>
      </c>
      <c r="E80" s="69">
        <v>499.6</v>
      </c>
    </row>
    <row r="81" spans="1:5" ht="22.35" customHeight="1" outlineLevel="2" x14ac:dyDescent="0.2">
      <c r="A81" s="23" t="s">
        <v>46</v>
      </c>
      <c r="B81" s="24" t="s">
        <v>45</v>
      </c>
      <c r="C81" s="24" t="s">
        <v>47</v>
      </c>
      <c r="D81" s="24"/>
      <c r="E81" s="26">
        <f>E82</f>
        <v>2072.6999999999998</v>
      </c>
    </row>
    <row r="82" spans="1:5" ht="44.65" customHeight="1" outlineLevel="4" x14ac:dyDescent="0.2">
      <c r="A82" s="27" t="s">
        <v>17</v>
      </c>
      <c r="B82" s="28" t="s">
        <v>45</v>
      </c>
      <c r="C82" s="28" t="s">
        <v>47</v>
      </c>
      <c r="D82" s="28" t="s">
        <v>18</v>
      </c>
      <c r="E82" s="29">
        <v>2072.6999999999998</v>
      </c>
    </row>
    <row r="83" spans="1:5" ht="22.35" customHeight="1" outlineLevel="2" x14ac:dyDescent="0.2">
      <c r="A83" s="23" t="s">
        <v>48</v>
      </c>
      <c r="B83" s="24" t="s">
        <v>45</v>
      </c>
      <c r="C83" s="24" t="s">
        <v>49</v>
      </c>
      <c r="D83" s="24"/>
      <c r="E83" s="26">
        <f>E84+E85</f>
        <v>300.3</v>
      </c>
    </row>
    <row r="84" spans="1:5" ht="44.65" customHeight="1" outlineLevel="4" x14ac:dyDescent="0.2">
      <c r="A84" s="27" t="s">
        <v>17</v>
      </c>
      <c r="B84" s="28" t="s">
        <v>45</v>
      </c>
      <c r="C84" s="28" t="s">
        <v>49</v>
      </c>
      <c r="D84" s="28" t="s">
        <v>18</v>
      </c>
      <c r="E84" s="29">
        <v>6.8</v>
      </c>
    </row>
    <row r="85" spans="1:5" s="5" customFormat="1" ht="29.25" customHeight="1" outlineLevel="4" x14ac:dyDescent="0.2">
      <c r="A85" s="36" t="s">
        <v>113</v>
      </c>
      <c r="B85" s="28" t="s">
        <v>45</v>
      </c>
      <c r="C85" s="28" t="s">
        <v>49</v>
      </c>
      <c r="D85" s="28" t="s">
        <v>107</v>
      </c>
      <c r="E85" s="29">
        <v>293.5</v>
      </c>
    </row>
    <row r="86" spans="1:5" s="5" customFormat="1" ht="26.25" customHeight="1" outlineLevel="4" x14ac:dyDescent="0.2">
      <c r="A86" s="23" t="s">
        <v>114</v>
      </c>
      <c r="B86" s="34" t="s">
        <v>45</v>
      </c>
      <c r="C86" s="34" t="s">
        <v>110</v>
      </c>
      <c r="D86" s="34"/>
      <c r="E86" s="35">
        <f>E87</f>
        <v>0.6</v>
      </c>
    </row>
    <row r="87" spans="1:5" s="5" customFormat="1" ht="44.65" customHeight="1" outlineLevel="4" x14ac:dyDescent="0.2">
      <c r="A87" s="27" t="s">
        <v>17</v>
      </c>
      <c r="B87" s="28" t="s">
        <v>45</v>
      </c>
      <c r="C87" s="28" t="s">
        <v>110</v>
      </c>
      <c r="D87" s="28" t="s">
        <v>18</v>
      </c>
      <c r="E87" s="29">
        <v>0.6</v>
      </c>
    </row>
    <row r="88" spans="1:5" s="5" customFormat="1" ht="27.75" customHeight="1" outlineLevel="4" x14ac:dyDescent="0.2">
      <c r="A88" s="23" t="s">
        <v>115</v>
      </c>
      <c r="B88" s="34" t="s">
        <v>45</v>
      </c>
      <c r="C88" s="34" t="s">
        <v>111</v>
      </c>
      <c r="D88" s="34"/>
      <c r="E88" s="35">
        <f>E89</f>
        <v>10.1</v>
      </c>
    </row>
    <row r="89" spans="1:5" s="5" customFormat="1" ht="44.65" customHeight="1" outlineLevel="4" x14ac:dyDescent="0.2">
      <c r="A89" s="27" t="s">
        <v>17</v>
      </c>
      <c r="B89" s="28" t="s">
        <v>45</v>
      </c>
      <c r="C89" s="28" t="s">
        <v>111</v>
      </c>
      <c r="D89" s="28" t="s">
        <v>18</v>
      </c>
      <c r="E89" s="29">
        <v>10.1</v>
      </c>
    </row>
    <row r="90" spans="1:5" s="5" customFormat="1" ht="44.65" customHeight="1" outlineLevel="4" x14ac:dyDescent="0.2">
      <c r="A90" s="33" t="s">
        <v>103</v>
      </c>
      <c r="B90" s="34" t="s">
        <v>45</v>
      </c>
      <c r="C90" s="34" t="s">
        <v>83</v>
      </c>
      <c r="D90" s="34"/>
      <c r="E90" s="35">
        <f>E91</f>
        <v>898.2</v>
      </c>
    </row>
    <row r="91" spans="1:5" s="5" customFormat="1" ht="44.65" customHeight="1" outlineLevel="4" x14ac:dyDescent="0.2">
      <c r="A91" s="27" t="s">
        <v>17</v>
      </c>
      <c r="B91" s="28" t="s">
        <v>45</v>
      </c>
      <c r="C91" s="28" t="s">
        <v>83</v>
      </c>
      <c r="D91" s="28" t="s">
        <v>18</v>
      </c>
      <c r="E91" s="29">
        <v>898.2</v>
      </c>
    </row>
    <row r="92" spans="1:5" s="5" customFormat="1" ht="31.5" customHeight="1" outlineLevel="4" x14ac:dyDescent="0.2">
      <c r="A92" s="16" t="s">
        <v>116</v>
      </c>
      <c r="B92" s="70" t="s">
        <v>45</v>
      </c>
      <c r="C92" s="70" t="s">
        <v>112</v>
      </c>
      <c r="D92" s="34"/>
      <c r="E92" s="35">
        <f>E93+E94</f>
        <v>15.4</v>
      </c>
    </row>
    <row r="93" spans="1:5" s="5" customFormat="1" ht="22.5" customHeight="1" outlineLevel="4" x14ac:dyDescent="0.2">
      <c r="A93" s="48" t="s">
        <v>95</v>
      </c>
      <c r="B93" s="49" t="s">
        <v>45</v>
      </c>
      <c r="C93" s="49" t="s">
        <v>112</v>
      </c>
      <c r="D93" s="49" t="s">
        <v>96</v>
      </c>
      <c r="E93" s="50">
        <v>11.8</v>
      </c>
    </row>
    <row r="94" spans="1:5" s="5" customFormat="1" ht="44.65" customHeight="1" outlineLevel="4" x14ac:dyDescent="0.2">
      <c r="A94" s="51" t="s">
        <v>97</v>
      </c>
      <c r="B94" s="52" t="s">
        <v>45</v>
      </c>
      <c r="C94" s="49" t="s">
        <v>112</v>
      </c>
      <c r="D94" s="52" t="s">
        <v>98</v>
      </c>
      <c r="E94" s="50">
        <v>3.6</v>
      </c>
    </row>
    <row r="95" spans="1:5" ht="22.5" customHeight="1" x14ac:dyDescent="0.2">
      <c r="A95" s="23" t="s">
        <v>50</v>
      </c>
      <c r="B95" s="24" t="s">
        <v>51</v>
      </c>
      <c r="C95" s="24"/>
      <c r="D95" s="24"/>
      <c r="E95" s="26">
        <f>E96</f>
        <v>525.9</v>
      </c>
    </row>
    <row r="96" spans="1:5" ht="26.25" customHeight="1" outlineLevel="1" x14ac:dyDescent="0.2">
      <c r="A96" s="23" t="s">
        <v>8</v>
      </c>
      <c r="B96" s="24" t="s">
        <v>52</v>
      </c>
      <c r="C96" s="24" t="s">
        <v>10</v>
      </c>
      <c r="D96" s="24"/>
      <c r="E96" s="26">
        <f>E97</f>
        <v>525.9</v>
      </c>
    </row>
    <row r="97" spans="1:5" ht="27.75" customHeight="1" outlineLevel="2" x14ac:dyDescent="0.2">
      <c r="A97" s="23" t="s">
        <v>53</v>
      </c>
      <c r="B97" s="24" t="s">
        <v>52</v>
      </c>
      <c r="C97" s="24" t="s">
        <v>54</v>
      </c>
      <c r="D97" s="24"/>
      <c r="E97" s="26">
        <f>E98</f>
        <v>525.9</v>
      </c>
    </row>
    <row r="98" spans="1:5" ht="22.35" customHeight="1" outlineLevel="4" x14ac:dyDescent="0.2">
      <c r="A98" s="27" t="s">
        <v>55</v>
      </c>
      <c r="B98" s="28" t="s">
        <v>52</v>
      </c>
      <c r="C98" s="28" t="s">
        <v>54</v>
      </c>
      <c r="D98" s="28" t="s">
        <v>56</v>
      </c>
      <c r="E98" s="29">
        <v>525.9</v>
      </c>
    </row>
    <row r="99" spans="1:5" x14ac:dyDescent="0.2">
      <c r="A99" s="23" t="s">
        <v>57</v>
      </c>
      <c r="B99" s="24" t="s">
        <v>58</v>
      </c>
      <c r="C99" s="24"/>
      <c r="D99" s="24"/>
      <c r="E99" s="26">
        <f>E100</f>
        <v>23.7</v>
      </c>
    </row>
    <row r="100" spans="1:5" ht="66.75" customHeight="1" outlineLevel="2" x14ac:dyDescent="0.2">
      <c r="A100" s="23" t="s">
        <v>88</v>
      </c>
      <c r="B100" s="24" t="s">
        <v>59</v>
      </c>
      <c r="C100" s="24" t="s">
        <v>60</v>
      </c>
      <c r="D100" s="24"/>
      <c r="E100" s="26">
        <f>E101</f>
        <v>23.7</v>
      </c>
    </row>
    <row r="101" spans="1:5" ht="44.65" customHeight="1" outlineLevel="4" x14ac:dyDescent="0.2">
      <c r="A101" s="27" t="s">
        <v>17</v>
      </c>
      <c r="B101" s="28" t="s">
        <v>59</v>
      </c>
      <c r="C101" s="28" t="s">
        <v>60</v>
      </c>
      <c r="D101" s="28" t="s">
        <v>18</v>
      </c>
      <c r="E101" s="29">
        <v>23.7</v>
      </c>
    </row>
  </sheetData>
  <mergeCells count="4">
    <mergeCell ref="A6:E8"/>
    <mergeCell ref="C2:E2"/>
    <mergeCell ref="C3:E3"/>
    <mergeCell ref="C4:E4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dc:description>POI HSSF rep:2.45.2.54</dc:description>
  <cp:lastModifiedBy>Glawbux</cp:lastModifiedBy>
  <cp:lastPrinted>2019-03-28T12:51:15Z</cp:lastPrinted>
  <dcterms:created xsi:type="dcterms:W3CDTF">2018-12-25T10:43:51Z</dcterms:created>
  <dcterms:modified xsi:type="dcterms:W3CDTF">2022-10-24T11:04:49Z</dcterms:modified>
</cp:coreProperties>
</file>