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Планирование расходов" sheetId="1" r:id="rId1"/>
  </sheets>
  <calcPr calcId="145621"/>
</workbook>
</file>

<file path=xl/calcChain.xml><?xml version="1.0" encoding="utf-8"?>
<calcChain xmlns="http://schemas.openxmlformats.org/spreadsheetml/2006/main">
  <c r="F60" i="1" l="1"/>
  <c r="F29" i="1"/>
  <c r="F57" i="1" l="1"/>
  <c r="F92" i="1" l="1"/>
  <c r="F88" i="1"/>
  <c r="F86" i="1"/>
  <c r="F83" i="1"/>
  <c r="F52" i="1"/>
  <c r="F35" i="1"/>
  <c r="F20" i="1"/>
  <c r="F90" i="1"/>
  <c r="F76" i="1"/>
  <c r="F54" i="1" l="1"/>
  <c r="F37" i="1"/>
  <c r="F79" i="1" l="1"/>
  <c r="F66" i="1"/>
  <c r="F62" i="1"/>
  <c r="F46" i="1"/>
  <c r="F74" i="1" l="1"/>
  <c r="F73" i="1" s="1"/>
  <c r="F50" i="1"/>
  <c r="F69" i="1"/>
  <c r="F68" i="1" s="1"/>
  <c r="F19" i="1" l="1"/>
  <c r="F81" i="1"/>
  <c r="F78" i="1" s="1"/>
  <c r="F72" i="1" s="1"/>
  <c r="F71" i="1" s="1"/>
  <c r="F100" i="1"/>
  <c r="F99" i="1" s="1"/>
  <c r="F97" i="1"/>
  <c r="F96" i="1" s="1"/>
  <c r="F95" i="1" s="1"/>
  <c r="F64" i="1"/>
  <c r="F49" i="1" s="1"/>
  <c r="F44" i="1"/>
  <c r="F42" i="1"/>
  <c r="F17" i="1"/>
  <c r="F16" i="1" s="1"/>
  <c r="F15" i="1" l="1"/>
  <c r="F41" i="1"/>
  <c r="F11" i="1"/>
  <c r="F10" i="1" s="1"/>
  <c r="F9" i="1" l="1"/>
  <c r="F8" i="1" s="1"/>
</calcChain>
</file>

<file path=xl/sharedStrings.xml><?xml version="1.0" encoding="utf-8"?>
<sst xmlns="http://schemas.openxmlformats.org/spreadsheetml/2006/main" count="424" uniqueCount="122">
  <si>
    <t>Единица измерения тыс. руб.</t>
  </si>
  <si>
    <t>Наименование кода</t>
  </si>
  <si>
    <t>КФСР</t>
  </si>
  <si>
    <t>КЦСР</t>
  </si>
  <si>
    <t>КВР</t>
  </si>
  <si>
    <t>ИТОГО:</t>
  </si>
  <si>
    <t>ОБЩЕГОСУДАРСТВЕННЫЕ ВОПРОСЫ</t>
  </si>
  <si>
    <t>0100</t>
  </si>
  <si>
    <t>Непрограммные направления деятельности</t>
  </si>
  <si>
    <t>0102</t>
  </si>
  <si>
    <t>99 0 00 00000</t>
  </si>
  <si>
    <t>Глава муниципального образования</t>
  </si>
  <si>
    <t>99 0 00 00100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</si>
  <si>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</si>
  <si>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</si>
  <si>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</si>
  <si>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</si>
  <si>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 для обеспечения государственных (муниципальных) нужд</t>
  </si>
  <si>
    <t>244</t>
  </si>
  <si>
    <t>Профессиональная подготовка, переподготовка и повышение квалификации муниципальных служащих.</t>
  </si>
  <si>
    <t>0104</t>
  </si>
  <si>
    <t>33 0 21 00000</t>
  </si>
  <si>
    <t>Руководство и управление в сфере установленных функций органов местного самоуправления (центральный аппарат)</t>
  </si>
  <si>
    <t>99 0 00 00130</t>
  </si>
  <si>
    <t>Закупка товаров, работ, услуг в сфере информационно-коммуникационных технологий</t>
  </si>
  <si>
    <t>242</t>
  </si>
  <si>
    <t>Уплата прочих налогов, сборов</t>
  </si>
  <si>
    <t>852</t>
  </si>
  <si>
    <t>Субвенции на осуществление первичного воинского учета на территориях, где отсутствуют военные комиссариаты</t>
  </si>
  <si>
    <t>99 0 00 51180</t>
  </si>
  <si>
    <t>Содействие молодым людям в проявлении своей активности</t>
  </si>
  <si>
    <t>0113</t>
  </si>
  <si>
    <t>30 0 01 00000</t>
  </si>
  <si>
    <t>Поддержка граждан старшего поколения</t>
  </si>
  <si>
    <t>30 0 02 00000</t>
  </si>
  <si>
    <t>Выполнение других обязательств муниципального образования</t>
  </si>
  <si>
    <t>99 0 00 00260</t>
  </si>
  <si>
    <t>Уплата иных платежей</t>
  </si>
  <si>
    <t>853</t>
  </si>
  <si>
    <t>Иные межбюджетные трансферты</t>
  </si>
  <si>
    <t>540</t>
  </si>
  <si>
    <t>Межбюджетные трансферты бюджетам муниципальных районов из бюджетов поселений на осуществление полномочий контрольно-счетных органов поселений в соответствии с заключенными соглашениями</t>
  </si>
  <si>
    <t>99 0 00 63020</t>
  </si>
  <si>
    <t>ЖИЛИЩНО-КОММУНАЛЬНОЕ ХОЗЯЙСТВО</t>
  </si>
  <si>
    <t>0500</t>
  </si>
  <si>
    <t>0503</t>
  </si>
  <si>
    <t>Содержание улично-дорожной сети</t>
  </si>
  <si>
    <t>99 0 00 02070</t>
  </si>
  <si>
    <t>Уличное освещение</t>
  </si>
  <si>
    <t>99 0 00 02300</t>
  </si>
  <si>
    <t>СОЦИАЛЬНАЯ ПОЛИТИКА</t>
  </si>
  <si>
    <t>1000</t>
  </si>
  <si>
    <t>1001</t>
  </si>
  <si>
    <t>Пенсионное обеспечение муниципальных служащих</t>
  </si>
  <si>
    <t>99 0 00 03400</t>
  </si>
  <si>
    <t>Иные пенсии, социальные доплаты к пенсиям</t>
  </si>
  <si>
    <t>312</t>
  </si>
  <si>
    <t>ФИЗИЧЕСКАЯ КУЛЬТУРА И СПОРТ</t>
  </si>
  <si>
    <t>1100</t>
  </si>
  <si>
    <t>1102</t>
  </si>
  <si>
    <t>31 0 00 00000</t>
  </si>
  <si>
    <t>30 0 00 00000</t>
  </si>
  <si>
    <t>Благоустройство</t>
  </si>
  <si>
    <t xml:space="preserve">Кассовое исполнение   </t>
  </si>
  <si>
    <t>33 0 00 00000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</si>
  <si>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</si>
  <si>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</si>
  <si>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851</t>
  </si>
  <si>
    <t>Уплата налога на имущество организаций и земельного налога</t>
  </si>
  <si>
    <t>Иные выплаты персоналу государственных (муниципальных) органов, за исключением фонда оплаты труда</t>
  </si>
  <si>
    <t>99 0 00 59300</t>
  </si>
  <si>
    <t>Осуществление полномочий Российской Федерации по государственной регистарции актов гражданского состояния органами местного самоуправления в Республике Коми</t>
  </si>
  <si>
    <t>99 0 00 00220</t>
  </si>
  <si>
    <t>Резервный фонд администрации муниципального образования</t>
  </si>
  <si>
    <t>99 0 00 00270</t>
  </si>
  <si>
    <t>Расходы, связанные с исполнением судебных актов по искам к муниципальному образованию (казне)</t>
  </si>
  <si>
    <t>НАЦИОНАЛЬНАЯ БЕЗОПАСНОСТЬ И ПРАВООХРАНИТЕЛЬНАЯ ДЕЯТЕЛЬНОСТЬ</t>
  </si>
  <si>
    <t>0300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</si>
  <si>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</si>
  <si>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99 0 00 02010</t>
  </si>
  <si>
    <t>99 0 00 63000</t>
  </si>
  <si>
    <t>26 0 00 00000</t>
  </si>
  <si>
    <t>Общее благоустройство территории сельского поселения "Зеленец</t>
  </si>
  <si>
    <t>26 0 10 00000</t>
  </si>
  <si>
    <t>99 0 00 73150</t>
  </si>
  <si>
    <t>01 13</t>
  </si>
  <si>
    <t>34 0 00 00000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</si>
  <si>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</si>
  <si>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</si>
  <si>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Межбюджетные трансферты бюджетам муниципальных районов из бюджетов поселений на осуществление полномочий по формированию, исполнению бюджета поселения и контролю за исполнением данного бюджета в соответствии с заключенными соглашениями</t>
  </si>
  <si>
    <t>99 0 00 63010</t>
  </si>
  <si>
    <t>Межбюджетные трансферты бюджету муниципального района из бюджетов поселений на осуществление полномочий, определенных статьей 26 Федерального закона от 05.04.2013 №44-ФЗ "О контрактной системе в сфере закупок товаров, работ, услуг для обеспечения государственных и муниципальных нужд", в соответствии с заключенными соглашениями</t>
  </si>
  <si>
    <t>99 0 00 63030</t>
  </si>
  <si>
    <t>Иные межбюджетные трансферты для решения вопросов местного значения сельских поселений</t>
  </si>
  <si>
    <t>Осуществление государственного полномочия Республики Коми предусмотренных пунктом 6 статьи 1 и статьями 2 и 3 Закона Республики Коми «О наделении органов местного самоуправления в Респулике Коми отдельными государственными полномочиями Республики Коми»</t>
  </si>
  <si>
    <t>29 0 F2 55550</t>
  </si>
  <si>
    <t>Поддержка муниципальных программ формирования современной городской среды</t>
  </si>
  <si>
    <t>247</t>
  </si>
  <si>
    <t>99 0 00 00250</t>
  </si>
  <si>
    <t>0310</t>
  </si>
  <si>
    <t>99 0 00 02320</t>
  </si>
  <si>
    <t>99 0 00 02330</t>
  </si>
  <si>
    <t>99 0 00 64040</t>
  </si>
  <si>
    <t>Закупка энергетических ресурсов</t>
  </si>
  <si>
    <t>Организация и содержание мест захоронения</t>
  </si>
  <si>
    <t>Прочие мероприятия по благоустройству поселений</t>
  </si>
  <si>
    <t>Реализация мероприятий по содействию занятости населения</t>
  </si>
  <si>
    <t>Оценка недвижимости, признание прав и регулирование отношений по  муниципальной собственности</t>
  </si>
  <si>
    <t>831</t>
  </si>
  <si>
    <t>Исполнение судебных актов Российской Федерации и мировых соглашений по возмещению причиненного вреда</t>
  </si>
  <si>
    <t>111</t>
  </si>
  <si>
    <t>119</t>
  </si>
  <si>
    <t>9900002110</t>
  </si>
  <si>
    <t>Муниципальная программа "Семья"муниципального образования сельского поселения  "Зеленец"   на 2022-2024  годы</t>
  </si>
  <si>
    <t>Муниципальная программа "Комплексное благоустройство территории муниципального образования сельского поселения "Зеленец" на 2022-2024гг."</t>
  </si>
  <si>
    <t>Муниципальная программа муниципального образования "Развитие физической культуры и спорта в муниципальном образовании сельском поселении "Зеленец" на 2022-2024годы"</t>
  </si>
  <si>
    <t>Муниципальная программа "Содействие занятости населения на территории муниципального образования сельского поселения "Зеленец" на 2022-2024гг."</t>
  </si>
  <si>
    <t>Муниципальная программа  "Развитие муниципальной службы в администрации сельского поселения "Зеленец" на 2022-2024гг"</t>
  </si>
  <si>
    <t>Мероприятия в области жилищного хозяйства</t>
  </si>
  <si>
    <t>925</t>
  </si>
  <si>
    <t>Ведомственная структура расходов муниципального образования сельского поселения "Зеленец"                                                                                                                                                         за 2022 год</t>
  </si>
  <si>
    <t>Приложение 4 
к решению Совета 
сельского поселения "Зеленец"
от 29 мая 2023 г. № V/27-01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</si>
</sst>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"/>
    <numFmt numFmtId="166" formatCode="?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0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dotted">
        <color indexed="64"/>
      </right>
      <top/>
      <bottom style="dotted">
        <color indexed="64"/>
      </bottom>
      <diagonal/>
    </border>
    <border diagonalUp="1" diagonalDown="1"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Border="1" applyAlignment="1" applyProtection="1"/>
    <xf numFmtId="0" fontId="0" fillId="0" borderId="0" xfId="0"/>
    <xf numFmtId="0" fontId="1" fillId="0" borderId="0" xfId="0" applyFont="1" applyBorder="1" applyAlignment="1" applyProtection="1"/>
    <xf numFmtId="0" fontId="0" fillId="0" borderId="0" xfId="0" applyAlignment="1"/>
    <xf numFmtId="165" fontId="0" fillId="0" borderId="0" xfId="0" applyNumberFormat="1"/>
    <xf numFmtId="0" fontId="3" fillId="0" borderId="0" xfId="0" applyFont="1" applyBorder="1" applyAlignment="1" applyProtection="1">
      <alignment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6" fillId="0" borderId="0" xfId="0" applyFont="1" applyBorder="1" applyAlignment="1" applyProtection="1"/>
    <xf numFmtId="0" fontId="1" fillId="0" borderId="0" xfId="0" applyFont="1"/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left"/>
    </xf>
    <xf numFmtId="49" fontId="7" fillId="0" borderId="8" xfId="0" applyNumberFormat="1" applyFont="1" applyBorder="1" applyAlignment="1" applyProtection="1">
      <alignment horizontal="center"/>
    </xf>
    <xf numFmtId="165" fontId="7" fillId="0" borderId="8" xfId="0" applyNumberFormat="1" applyFont="1" applyBorder="1" applyAlignment="1" applyProtection="1">
      <alignment horizontal="right"/>
    </xf>
    <xf numFmtId="49" fontId="7" fillId="0" borderId="3" xfId="0" applyNumberFormat="1" applyFont="1" applyBorder="1" applyAlignment="1" applyProtection="1">
      <alignment horizontal="left" wrapText="1"/>
    </xf>
    <xf numFmtId="49" fontId="7" fillId="0" borderId="3" xfId="0" applyNumberFormat="1" applyFont="1" applyBorder="1" applyAlignment="1" applyProtection="1">
      <alignment horizontal="center" wrapText="1"/>
    </xf>
    <xf numFmtId="165" fontId="7" fillId="0" borderId="4" xfId="0" applyNumberFormat="1" applyFont="1" applyBorder="1" applyAlignment="1" applyProtection="1">
      <alignment horizontal="right" wrapText="1"/>
    </xf>
    <xf numFmtId="165" fontId="7" fillId="0" borderId="3" xfId="0" applyNumberFormat="1" applyFont="1" applyFill="1" applyBorder="1" applyAlignment="1" applyProtection="1">
      <alignment horizontal="right" wrapText="1"/>
    </xf>
    <xf numFmtId="49" fontId="8" fillId="0" borderId="3" xfId="0" applyNumberFormat="1" applyFont="1" applyBorder="1" applyAlignment="1" applyProtection="1">
      <alignment horizontal="left" vertical="center" wrapText="1"/>
    </xf>
    <xf numFmtId="49" fontId="8" fillId="0" borderId="3" xfId="0" applyNumberFormat="1" applyFont="1" applyBorder="1" applyAlignment="1" applyProtection="1">
      <alignment horizontal="center" vertical="center" wrapText="1"/>
    </xf>
    <xf numFmtId="165" fontId="8" fillId="0" borderId="3" xfId="0" applyNumberFormat="1" applyFont="1" applyFill="1" applyBorder="1" applyAlignment="1" applyProtection="1">
      <alignment horizontal="right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165" fontId="7" fillId="0" borderId="4" xfId="0" applyNumberFormat="1" applyFont="1" applyFill="1" applyBorder="1" applyAlignment="1" applyProtection="1">
      <alignment horizontal="right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165" fontId="7" fillId="0" borderId="3" xfId="0" applyNumberFormat="1" applyFont="1" applyFill="1" applyBorder="1" applyAlignment="1" applyProtection="1">
      <alignment horizontal="right" vertical="center" wrapText="1"/>
    </xf>
    <xf numFmtId="49" fontId="8" fillId="2" borderId="3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Border="1" applyAlignment="1" applyProtection="1">
      <alignment horizontal="left" vertical="center" wrapText="1"/>
    </xf>
    <xf numFmtId="165" fontId="8" fillId="0" borderId="4" xfId="0" applyNumberFormat="1" applyFont="1" applyFill="1" applyBorder="1" applyAlignment="1" applyProtection="1">
      <alignment horizontal="right" vertical="center" wrapText="1"/>
    </xf>
    <xf numFmtId="49" fontId="7" fillId="0" borderId="4" xfId="0" applyNumberFormat="1" applyFont="1" applyBorder="1" applyAlignment="1" applyProtection="1">
      <alignment horizontal="left" vertical="center" wrapText="1"/>
    </xf>
    <xf numFmtId="165" fontId="7" fillId="2" borderId="4" xfId="0" applyNumberFormat="1" applyFont="1" applyFill="1" applyBorder="1" applyAlignment="1" applyProtection="1">
      <alignment horizontal="right" vertical="center" wrapText="1"/>
    </xf>
    <xf numFmtId="49" fontId="8" fillId="0" borderId="12" xfId="0" applyNumberFormat="1" applyFont="1" applyBorder="1" applyAlignment="1" applyProtection="1">
      <alignment horizontal="left" vertical="center" wrapText="1"/>
    </xf>
    <xf numFmtId="49" fontId="8" fillId="0" borderId="12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left" vertical="center" wrapText="1"/>
    </xf>
    <xf numFmtId="49" fontId="7" fillId="0" borderId="14" xfId="0" applyNumberFormat="1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165" fontId="7" fillId="2" borderId="16" xfId="0" applyNumberFormat="1" applyFont="1" applyFill="1" applyBorder="1" applyAlignment="1" applyProtection="1">
      <alignment horizontal="right" vertical="center" wrapText="1"/>
    </xf>
    <xf numFmtId="49" fontId="8" fillId="0" borderId="17" xfId="0" applyNumberFormat="1" applyFont="1" applyBorder="1" applyAlignment="1" applyProtection="1">
      <alignment horizontal="left" vertical="center" wrapText="1"/>
    </xf>
    <xf numFmtId="49" fontId="8" fillId="0" borderId="17" xfId="0" applyNumberFormat="1" applyFont="1" applyBorder="1" applyAlignment="1" applyProtection="1">
      <alignment horizontal="center" vertical="center" wrapText="1"/>
    </xf>
    <xf numFmtId="165" fontId="8" fillId="2" borderId="3" xfId="0" applyNumberFormat="1" applyFont="1" applyFill="1" applyBorder="1" applyAlignment="1" applyProtection="1">
      <alignment horizontal="right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49" fontId="8" fillId="0" borderId="6" xfId="0" applyNumberFormat="1" applyFont="1" applyBorder="1" applyAlignment="1" applyProtection="1">
      <alignment horizontal="center" vertical="center" wrapText="1"/>
    </xf>
    <xf numFmtId="165" fontId="7" fillId="2" borderId="3" xfId="0" applyNumberFormat="1" applyFont="1" applyFill="1" applyBorder="1" applyAlignment="1" applyProtection="1">
      <alignment horizontal="right" wrapText="1"/>
    </xf>
    <xf numFmtId="49" fontId="7" fillId="0" borderId="5" xfId="0" applyNumberFormat="1" applyFont="1" applyBorder="1" applyAlignment="1" applyProtection="1">
      <alignment horizontal="left" vertical="center" wrapText="1"/>
    </xf>
    <xf numFmtId="165" fontId="8" fillId="2" borderId="3" xfId="0" applyNumberFormat="1" applyFont="1" applyFill="1" applyBorder="1" applyAlignment="1" applyProtection="1">
      <alignment horizontal="right" wrapText="1"/>
    </xf>
    <xf numFmtId="0" fontId="9" fillId="0" borderId="21" xfId="0" applyFont="1" applyFill="1" applyBorder="1" applyAlignment="1">
      <alignment vertical="top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165" fontId="7" fillId="2" borderId="3" xfId="0" applyNumberFormat="1" applyFont="1" applyFill="1" applyBorder="1" applyAlignment="1" applyProtection="1">
      <alignment horizontal="right" vertical="center" wrapText="1"/>
    </xf>
    <xf numFmtId="166" fontId="7" fillId="0" borderId="2" xfId="0" applyNumberFormat="1" applyFont="1" applyBorder="1" applyAlignment="1" applyProtection="1">
      <alignment horizontal="left" wrapText="1"/>
    </xf>
    <xf numFmtId="49" fontId="8" fillId="0" borderId="19" xfId="0" applyNumberFormat="1" applyFont="1" applyBorder="1" applyAlignment="1" applyProtection="1">
      <alignment horizontal="left" vertical="center" wrapText="1"/>
    </xf>
    <xf numFmtId="49" fontId="8" fillId="0" borderId="18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left" wrapText="1"/>
    </xf>
    <xf numFmtId="49" fontId="7" fillId="0" borderId="4" xfId="0" applyNumberFormat="1" applyFont="1" applyBorder="1" applyAlignment="1" applyProtection="1">
      <alignment horizont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left" wrapText="1"/>
    </xf>
    <xf numFmtId="49" fontId="7" fillId="0" borderId="10" xfId="0" applyNumberFormat="1" applyFont="1" applyBorder="1" applyAlignment="1" applyProtection="1">
      <alignment horizontal="center" wrapText="1"/>
    </xf>
    <xf numFmtId="49" fontId="8" fillId="0" borderId="7" xfId="0" applyNumberFormat="1" applyFont="1" applyBorder="1" applyAlignment="1" applyProtection="1">
      <alignment horizontal="left" vertical="center" wrapText="1"/>
    </xf>
    <xf numFmtId="49" fontId="8" fillId="0" borderId="8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49" fontId="8" fillId="0" borderId="18" xfId="0" applyNumberFormat="1" applyFont="1" applyBorder="1" applyAlignment="1" applyProtection="1">
      <alignment horizontal="left" vertical="center" wrapText="1"/>
    </xf>
    <xf numFmtId="165" fontId="8" fillId="0" borderId="3" xfId="0" applyNumberFormat="1" applyFont="1" applyFill="1" applyBorder="1" applyAlignment="1" applyProtection="1">
      <alignment horizontal="right" wrapText="1"/>
    </xf>
    <xf numFmtId="0" fontId="10" fillId="0" borderId="21" xfId="0" applyFont="1" applyFill="1" applyBorder="1" applyAlignment="1">
      <alignment vertical="top" wrapText="1"/>
    </xf>
    <xf numFmtId="49" fontId="7" fillId="0" borderId="17" xfId="0" applyNumberFormat="1" applyFont="1" applyBorder="1" applyAlignment="1" applyProtection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wrapText="1"/>
    </xf>
    <xf numFmtId="49" fontId="7" fillId="2" borderId="3" xfId="0" applyNumberFormat="1" applyFont="1" applyFill="1" applyBorder="1" applyAlignment="1" applyProtection="1">
      <alignment horizontal="left" wrapText="1"/>
    </xf>
    <xf numFmtId="49" fontId="7" fillId="2" borderId="3" xfId="0" applyNumberFormat="1" applyFont="1" applyFill="1" applyBorder="1" applyAlignment="1" applyProtection="1">
      <alignment horizontal="left" vertical="center" wrapText="1"/>
    </xf>
    <xf numFmtId="49" fontId="7" fillId="0" borderId="8" xfId="0" applyNumberFormat="1" applyFont="1" applyBorder="1" applyAlignment="1" applyProtection="1">
      <alignment horizontal="center" vertical="center"/>
    </xf>
    <xf numFmtId="49" fontId="8" fillId="0" borderId="8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101"/>
  <sheetViews>
    <sheetView showGridLines="0" tabSelected="1" topLeftCell="A10" workbookViewId="0">
      <selection activeCell="J7" sqref="J7"/>
    </sheetView>
  </sheetViews>
  <sheetFormatPr defaultRowHeight="12.75" customHeight="1" outlineLevelRow="4" x14ac:dyDescent="0.2"/>
  <cols>
    <col min="1" max="1" width="52.140625" customWidth="1"/>
    <col min="2" max="2" width="7.85546875" style="2" customWidth="1"/>
    <col min="3" max="3" width="8.7109375" customWidth="1"/>
    <col min="4" max="4" width="10.7109375" customWidth="1"/>
    <col min="5" max="5" width="8.7109375" customWidth="1"/>
    <col min="6" max="6" width="15.42578125" customWidth="1"/>
    <col min="7" max="7" width="9.140625" customWidth="1"/>
    <col min="8" max="8" width="13.140625" customWidth="1"/>
    <col min="9" max="11" width="9.140625" customWidth="1"/>
  </cols>
  <sheetData>
    <row r="1" spans="1:11" ht="57.75" customHeight="1" x14ac:dyDescent="0.2">
      <c r="A1" s="3"/>
      <c r="B1" s="3"/>
      <c r="C1" s="1"/>
      <c r="D1" s="72" t="s">
        <v>121</v>
      </c>
      <c r="E1" s="72"/>
      <c r="F1" s="72"/>
    </row>
    <row r="2" spans="1:11" ht="12.75" customHeight="1" x14ac:dyDescent="0.2">
      <c r="D2" s="6"/>
      <c r="E2" s="6"/>
      <c r="F2" s="6"/>
    </row>
    <row r="3" spans="1:11" s="2" customFormat="1" ht="12.75" customHeight="1" x14ac:dyDescent="0.2">
      <c r="A3" s="71" t="s">
        <v>120</v>
      </c>
      <c r="B3" s="71"/>
      <c r="C3" s="71"/>
      <c r="D3" s="71"/>
      <c r="E3" s="71"/>
      <c r="F3" s="71"/>
    </row>
    <row r="4" spans="1:11" ht="15.4" customHeight="1" x14ac:dyDescent="0.2">
      <c r="A4" s="71"/>
      <c r="B4" s="71"/>
      <c r="C4" s="71"/>
      <c r="D4" s="71"/>
      <c r="E4" s="71"/>
      <c r="F4" s="71"/>
      <c r="G4" s="4"/>
      <c r="H4" s="4"/>
      <c r="I4" s="4"/>
      <c r="J4" s="4"/>
      <c r="K4" s="4"/>
    </row>
    <row r="5" spans="1:11" ht="6" customHeight="1" x14ac:dyDescent="0.2">
      <c r="A5" s="71"/>
      <c r="B5" s="71"/>
      <c r="C5" s="71"/>
      <c r="D5" s="71"/>
      <c r="E5" s="71"/>
      <c r="F5" s="71"/>
    </row>
    <row r="6" spans="1:11" x14ac:dyDescent="0.2">
      <c r="A6" s="8" t="s">
        <v>0</v>
      </c>
      <c r="B6" s="8"/>
      <c r="C6" s="9"/>
      <c r="D6" s="9"/>
      <c r="E6" s="9"/>
      <c r="F6" s="9"/>
    </row>
    <row r="7" spans="1:11" ht="37.5" customHeight="1" x14ac:dyDescent="0.2">
      <c r="A7" s="10" t="s">
        <v>1</v>
      </c>
      <c r="B7" s="10"/>
      <c r="C7" s="10" t="s">
        <v>2</v>
      </c>
      <c r="D7" s="10" t="s">
        <v>3</v>
      </c>
      <c r="E7" s="10" t="s">
        <v>4</v>
      </c>
      <c r="F7" s="7" t="s">
        <v>63</v>
      </c>
    </row>
    <row r="8" spans="1:11" ht="21" customHeight="1" x14ac:dyDescent="0.2">
      <c r="A8" s="11" t="s">
        <v>5</v>
      </c>
      <c r="B8" s="69" t="s">
        <v>119</v>
      </c>
      <c r="C8" s="12"/>
      <c r="D8" s="12"/>
      <c r="E8" s="12"/>
      <c r="F8" s="13">
        <f>F9+F71+F95+F99+F68</f>
        <v>18695.5</v>
      </c>
      <c r="G8" s="5"/>
    </row>
    <row r="9" spans="1:11" x14ac:dyDescent="0.2">
      <c r="A9" s="14" t="s">
        <v>6</v>
      </c>
      <c r="B9" s="69" t="s">
        <v>119</v>
      </c>
      <c r="C9" s="15" t="s">
        <v>7</v>
      </c>
      <c r="D9" s="15"/>
      <c r="E9" s="15"/>
      <c r="F9" s="16">
        <f>F10+F15+F41+F49+F46</f>
        <v>11531.599999999999</v>
      </c>
    </row>
    <row r="10" spans="1:11" ht="24.75" customHeight="1" outlineLevel="1" x14ac:dyDescent="0.2">
      <c r="A10" s="14" t="s">
        <v>8</v>
      </c>
      <c r="B10" s="69" t="s">
        <v>119</v>
      </c>
      <c r="C10" s="15" t="s">
        <v>9</v>
      </c>
      <c r="D10" s="15" t="s">
        <v>10</v>
      </c>
      <c r="E10" s="15"/>
      <c r="F10" s="17">
        <f>F11</f>
        <v>1587.1</v>
      </c>
    </row>
    <row r="11" spans="1:11" ht="22.35" customHeight="1" outlineLevel="2" x14ac:dyDescent="0.2">
      <c r="A11" s="14" t="s">
        <v>11</v>
      </c>
      <c r="B11" s="69" t="s">
        <v>119</v>
      </c>
      <c r="C11" s="15" t="s">
        <v>9</v>
      </c>
      <c r="D11" s="15" t="s">
        <v>12</v>
      </c>
      <c r="E11" s="15"/>
      <c r="F11" s="17">
        <f>SUM(F12:F14)</f>
        <v>1587.1</v>
      </c>
    </row>
    <row r="12" spans="1:11" ht="22.35" customHeight="1" outlineLevel="4" x14ac:dyDescent="0.2">
      <c r="A12" s="18" t="s">
        <v>13</v>
      </c>
      <c r="B12" s="70" t="s">
        <v>119</v>
      </c>
      <c r="C12" s="19" t="s">
        <v>9</v>
      </c>
      <c r="D12" s="19" t="s">
        <v>12</v>
      </c>
      <c r="E12" s="19" t="s">
        <v>14</v>
      </c>
      <c r="F12" s="20">
        <v>1068.7</v>
      </c>
    </row>
    <row r="13" spans="1:11" s="2" customFormat="1" ht="32.25" customHeight="1" outlineLevel="4" x14ac:dyDescent="0.2">
      <c r="A13" s="18" t="s">
        <v>69</v>
      </c>
      <c r="B13" s="70" t="s">
        <v>119</v>
      </c>
      <c r="C13" s="19" t="s">
        <v>9</v>
      </c>
      <c r="D13" s="19" t="s">
        <v>12</v>
      </c>
      <c r="E13" s="19" t="s">
        <v>66</v>
      </c>
      <c r="F13" s="20">
        <v>44.1</v>
      </c>
    </row>
    <row r="14" spans="1:11" ht="39.75" customHeight="1" outlineLevel="4" x14ac:dyDescent="0.2">
      <c r="A14" s="18" t="s">
        <v>15</v>
      </c>
      <c r="B14" s="70" t="s">
        <v>119</v>
      </c>
      <c r="C14" s="19" t="s">
        <v>9</v>
      </c>
      <c r="D14" s="19" t="s">
        <v>12</v>
      </c>
      <c r="E14" s="19" t="s">
        <v>16</v>
      </c>
      <c r="F14" s="20">
        <v>474.3</v>
      </c>
    </row>
    <row r="15" spans="1:11" s="2" customFormat="1" ht="42.75" customHeight="1" outlineLevel="4" x14ac:dyDescent="0.2">
      <c r="A15" s="14" t="s">
        <v>65</v>
      </c>
      <c r="B15" s="69" t="s">
        <v>119</v>
      </c>
      <c r="C15" s="21" t="s">
        <v>20</v>
      </c>
      <c r="D15" s="22"/>
      <c r="E15" s="22"/>
      <c r="F15" s="23">
        <f>F16+F19</f>
        <v>9416.4999999999982</v>
      </c>
    </row>
    <row r="16" spans="1:11" s="2" customFormat="1" ht="36.75" customHeight="1" outlineLevel="4" x14ac:dyDescent="0.2">
      <c r="A16" s="68" t="s">
        <v>117</v>
      </c>
      <c r="B16" s="69" t="s">
        <v>119</v>
      </c>
      <c r="C16" s="24" t="s">
        <v>20</v>
      </c>
      <c r="D16" s="24" t="s">
        <v>64</v>
      </c>
      <c r="E16" s="24"/>
      <c r="F16" s="25">
        <f>F17</f>
        <v>5</v>
      </c>
    </row>
    <row r="17" spans="1:6" ht="28.5" customHeight="1" outlineLevel="1" x14ac:dyDescent="0.2">
      <c r="A17" s="14" t="s">
        <v>19</v>
      </c>
      <c r="B17" s="69" t="s">
        <v>119</v>
      </c>
      <c r="C17" s="15" t="s">
        <v>20</v>
      </c>
      <c r="D17" s="15" t="s">
        <v>21</v>
      </c>
      <c r="E17" s="15"/>
      <c r="F17" s="17">
        <f>F18</f>
        <v>5</v>
      </c>
    </row>
    <row r="18" spans="1:6" ht="27.75" customHeight="1" outlineLevel="4" x14ac:dyDescent="0.2">
      <c r="A18" s="18" t="s">
        <v>17</v>
      </c>
      <c r="B18" s="70" t="s">
        <v>119</v>
      </c>
      <c r="C18" s="19" t="s">
        <v>20</v>
      </c>
      <c r="D18" s="19" t="s">
        <v>21</v>
      </c>
      <c r="E18" s="19" t="s">
        <v>18</v>
      </c>
      <c r="F18" s="20">
        <v>5</v>
      </c>
    </row>
    <row r="19" spans="1:6" ht="15" customHeight="1" outlineLevel="1" x14ac:dyDescent="0.2">
      <c r="A19" s="14" t="s">
        <v>8</v>
      </c>
      <c r="B19" s="69" t="s">
        <v>119</v>
      </c>
      <c r="C19" s="15" t="s">
        <v>20</v>
      </c>
      <c r="D19" s="15" t="s">
        <v>10</v>
      </c>
      <c r="E19" s="15"/>
      <c r="F19" s="17">
        <f>F20+F29+F35+F37</f>
        <v>9411.4999999999982</v>
      </c>
    </row>
    <row r="20" spans="1:6" ht="30" customHeight="1" outlineLevel="2" x14ac:dyDescent="0.2">
      <c r="A20" s="14" t="s">
        <v>22</v>
      </c>
      <c r="B20" s="69" t="s">
        <v>119</v>
      </c>
      <c r="C20" s="15" t="s">
        <v>20</v>
      </c>
      <c r="D20" s="15" t="s">
        <v>23</v>
      </c>
      <c r="E20" s="15"/>
      <c r="F20" s="17">
        <f>SUM(F21:F28)</f>
        <v>8873.2999999999993</v>
      </c>
    </row>
    <row r="21" spans="1:6" ht="27.75" customHeight="1" outlineLevel="4" x14ac:dyDescent="0.2">
      <c r="A21" s="18" t="s">
        <v>13</v>
      </c>
      <c r="B21" s="70" t="s">
        <v>119</v>
      </c>
      <c r="C21" s="19" t="s">
        <v>20</v>
      </c>
      <c r="D21" s="19" t="s">
        <v>23</v>
      </c>
      <c r="E21" s="19" t="s">
        <v>14</v>
      </c>
      <c r="F21" s="20">
        <v>4651.8</v>
      </c>
    </row>
    <row r="22" spans="1:6" s="2" customFormat="1" ht="34.5" customHeight="1" outlineLevel="4" x14ac:dyDescent="0.2">
      <c r="A22" s="18" t="s">
        <v>69</v>
      </c>
      <c r="B22" s="70" t="s">
        <v>119</v>
      </c>
      <c r="C22" s="19" t="s">
        <v>20</v>
      </c>
      <c r="D22" s="19" t="s">
        <v>23</v>
      </c>
      <c r="E22" s="19" t="s">
        <v>66</v>
      </c>
      <c r="F22" s="20">
        <v>222.4</v>
      </c>
    </row>
    <row r="23" spans="1:6" ht="46.5" customHeight="1" outlineLevel="4" x14ac:dyDescent="0.2">
      <c r="A23" s="18" t="s">
        <v>15</v>
      </c>
      <c r="B23" s="70" t="s">
        <v>119</v>
      </c>
      <c r="C23" s="19" t="s">
        <v>20</v>
      </c>
      <c r="D23" s="19" t="s">
        <v>23</v>
      </c>
      <c r="E23" s="19" t="s">
        <v>16</v>
      </c>
      <c r="F23" s="20">
        <v>1635.1</v>
      </c>
    </row>
    <row r="24" spans="1:6" ht="33.4" customHeight="1" outlineLevel="4" x14ac:dyDescent="0.2">
      <c r="A24" s="18" t="s">
        <v>24</v>
      </c>
      <c r="B24" s="70" t="s">
        <v>119</v>
      </c>
      <c r="C24" s="19" t="s">
        <v>20</v>
      </c>
      <c r="D24" s="19" t="s">
        <v>23</v>
      </c>
      <c r="E24" s="19" t="s">
        <v>25</v>
      </c>
      <c r="F24" s="20">
        <v>695.2</v>
      </c>
    </row>
    <row r="25" spans="1:6" ht="31.5" customHeight="1" outlineLevel="4" x14ac:dyDescent="0.2">
      <c r="A25" s="18" t="s">
        <v>17</v>
      </c>
      <c r="B25" s="70" t="s">
        <v>119</v>
      </c>
      <c r="C25" s="19" t="s">
        <v>20</v>
      </c>
      <c r="D25" s="19" t="s">
        <v>23</v>
      </c>
      <c r="E25" s="19" t="s">
        <v>18</v>
      </c>
      <c r="F25" s="20">
        <v>1172.9000000000001</v>
      </c>
    </row>
    <row r="26" spans="1:6" s="2" customFormat="1" ht="23.25" customHeight="1" outlineLevel="4" x14ac:dyDescent="0.2">
      <c r="A26" s="26" t="s">
        <v>103</v>
      </c>
      <c r="B26" s="70" t="s">
        <v>119</v>
      </c>
      <c r="C26" s="19" t="s">
        <v>20</v>
      </c>
      <c r="D26" s="19" t="s">
        <v>23</v>
      </c>
      <c r="E26" s="19" t="s">
        <v>97</v>
      </c>
      <c r="F26" s="20">
        <v>424.6</v>
      </c>
    </row>
    <row r="27" spans="1:6" s="2" customFormat="1" ht="27" customHeight="1" outlineLevel="4" x14ac:dyDescent="0.2">
      <c r="A27" s="18" t="s">
        <v>68</v>
      </c>
      <c r="B27" s="70" t="s">
        <v>119</v>
      </c>
      <c r="C27" s="19" t="s">
        <v>20</v>
      </c>
      <c r="D27" s="19" t="s">
        <v>23</v>
      </c>
      <c r="E27" s="19" t="s">
        <v>67</v>
      </c>
      <c r="F27" s="20">
        <v>67.5</v>
      </c>
    </row>
    <row r="28" spans="1:6" ht="24" outlineLevel="4" x14ac:dyDescent="0.2">
      <c r="A28" s="18" t="s">
        <v>26</v>
      </c>
      <c r="B28" s="70" t="s">
        <v>119</v>
      </c>
      <c r="C28" s="19" t="s">
        <v>20</v>
      </c>
      <c r="D28" s="19" t="s">
        <v>23</v>
      </c>
      <c r="E28" s="19" t="s">
        <v>27</v>
      </c>
      <c r="F28" s="20">
        <v>3.8</v>
      </c>
    </row>
    <row r="29" spans="1:6" ht="27" customHeight="1" outlineLevel="2" x14ac:dyDescent="0.2">
      <c r="A29" s="14" t="s">
        <v>28</v>
      </c>
      <c r="B29" s="69" t="s">
        <v>119</v>
      </c>
      <c r="C29" s="15" t="s">
        <v>20</v>
      </c>
      <c r="D29" s="15" t="s">
        <v>29</v>
      </c>
      <c r="E29" s="15"/>
      <c r="F29" s="17">
        <f>SUM(F30:F34)</f>
        <v>475.59999999999997</v>
      </c>
    </row>
    <row r="30" spans="1:6" ht="22.35" customHeight="1" outlineLevel="4" x14ac:dyDescent="0.2">
      <c r="A30" s="27" t="s">
        <v>13</v>
      </c>
      <c r="B30" s="70" t="s">
        <v>119</v>
      </c>
      <c r="C30" s="19" t="s">
        <v>20</v>
      </c>
      <c r="D30" s="19" t="s">
        <v>29</v>
      </c>
      <c r="E30" s="19" t="s">
        <v>14</v>
      </c>
      <c r="F30" s="20">
        <v>344.9</v>
      </c>
    </row>
    <row r="31" spans="1:6" ht="41.25" customHeight="1" outlineLevel="4" x14ac:dyDescent="0.2">
      <c r="A31" s="18" t="s">
        <v>15</v>
      </c>
      <c r="B31" s="70" t="s">
        <v>119</v>
      </c>
      <c r="C31" s="19" t="s">
        <v>20</v>
      </c>
      <c r="D31" s="19" t="s">
        <v>29</v>
      </c>
      <c r="E31" s="19" t="s">
        <v>16</v>
      </c>
      <c r="F31" s="28">
        <v>102.4</v>
      </c>
    </row>
    <row r="32" spans="1:6" s="2" customFormat="1" ht="30" customHeight="1" outlineLevel="4" x14ac:dyDescent="0.2">
      <c r="A32" s="18" t="s">
        <v>24</v>
      </c>
      <c r="B32" s="70" t="s">
        <v>119</v>
      </c>
      <c r="C32" s="19" t="s">
        <v>20</v>
      </c>
      <c r="D32" s="19" t="s">
        <v>29</v>
      </c>
      <c r="E32" s="22" t="s">
        <v>25</v>
      </c>
      <c r="F32" s="28">
        <v>0.6</v>
      </c>
    </row>
    <row r="33" spans="1:6" s="2" customFormat="1" ht="29.25" customHeight="1" outlineLevel="4" x14ac:dyDescent="0.2">
      <c r="A33" s="18" t="s">
        <v>17</v>
      </c>
      <c r="B33" s="70" t="s">
        <v>119</v>
      </c>
      <c r="C33" s="19" t="s">
        <v>20</v>
      </c>
      <c r="D33" s="19" t="s">
        <v>29</v>
      </c>
      <c r="E33" s="22" t="s">
        <v>18</v>
      </c>
      <c r="F33" s="28">
        <v>18</v>
      </c>
    </row>
    <row r="34" spans="1:6" s="2" customFormat="1" ht="18.75" customHeight="1" outlineLevel="4" x14ac:dyDescent="0.2">
      <c r="A34" s="26" t="s">
        <v>103</v>
      </c>
      <c r="B34" s="70" t="s">
        <v>119</v>
      </c>
      <c r="C34" s="19" t="s">
        <v>20</v>
      </c>
      <c r="D34" s="19" t="s">
        <v>29</v>
      </c>
      <c r="E34" s="22" t="s">
        <v>97</v>
      </c>
      <c r="F34" s="28">
        <v>9.6999999999999993</v>
      </c>
    </row>
    <row r="35" spans="1:6" s="2" customFormat="1" ht="48" customHeight="1" outlineLevel="4" x14ac:dyDescent="0.2">
      <c r="A35" s="29" t="s">
        <v>71</v>
      </c>
      <c r="B35" s="69" t="s">
        <v>119</v>
      </c>
      <c r="C35" s="21" t="s">
        <v>20</v>
      </c>
      <c r="D35" s="24" t="s">
        <v>70</v>
      </c>
      <c r="E35" s="21"/>
      <c r="F35" s="23">
        <f>F36</f>
        <v>39.799999999999997</v>
      </c>
    </row>
    <row r="36" spans="1:6" s="2" customFormat="1" ht="29.25" customHeight="1" outlineLevel="4" x14ac:dyDescent="0.2">
      <c r="A36" s="18" t="s">
        <v>17</v>
      </c>
      <c r="B36" s="70" t="s">
        <v>119</v>
      </c>
      <c r="C36" s="19" t="s">
        <v>20</v>
      </c>
      <c r="D36" s="19" t="s">
        <v>70</v>
      </c>
      <c r="E36" s="19" t="s">
        <v>18</v>
      </c>
      <c r="F36" s="28">
        <v>39.799999999999997</v>
      </c>
    </row>
    <row r="37" spans="1:6" s="2" customFormat="1" ht="67.5" customHeight="1" outlineLevel="4" x14ac:dyDescent="0.2">
      <c r="A37" s="29" t="s">
        <v>94</v>
      </c>
      <c r="B37" s="69" t="s">
        <v>119</v>
      </c>
      <c r="C37" s="24" t="s">
        <v>20</v>
      </c>
      <c r="D37" s="24" t="s">
        <v>84</v>
      </c>
      <c r="E37" s="24"/>
      <c r="F37" s="30">
        <f>F38+F39+F40</f>
        <v>22.8</v>
      </c>
    </row>
    <row r="38" spans="1:6" s="2" customFormat="1" ht="25.5" customHeight="1" outlineLevel="4" x14ac:dyDescent="0.2">
      <c r="A38" s="27" t="s">
        <v>13</v>
      </c>
      <c r="B38" s="70" t="s">
        <v>119</v>
      </c>
      <c r="C38" s="19" t="s">
        <v>20</v>
      </c>
      <c r="D38" s="19" t="s">
        <v>84</v>
      </c>
      <c r="E38" s="19" t="s">
        <v>14</v>
      </c>
      <c r="F38" s="28">
        <v>12.9</v>
      </c>
    </row>
    <row r="39" spans="1:6" s="2" customFormat="1" ht="41.25" customHeight="1" outlineLevel="4" x14ac:dyDescent="0.2">
      <c r="A39" s="18" t="s">
        <v>15</v>
      </c>
      <c r="B39" s="70" t="s">
        <v>119</v>
      </c>
      <c r="C39" s="19" t="s">
        <v>20</v>
      </c>
      <c r="D39" s="19" t="s">
        <v>84</v>
      </c>
      <c r="E39" s="19" t="s">
        <v>16</v>
      </c>
      <c r="F39" s="28">
        <v>3.9</v>
      </c>
    </row>
    <row r="40" spans="1:6" s="2" customFormat="1" ht="33" customHeight="1" outlineLevel="4" x14ac:dyDescent="0.2">
      <c r="A40" s="18" t="s">
        <v>17</v>
      </c>
      <c r="B40" s="70" t="s">
        <v>119</v>
      </c>
      <c r="C40" s="19" t="s">
        <v>20</v>
      </c>
      <c r="D40" s="19" t="s">
        <v>84</v>
      </c>
      <c r="E40" s="19" t="s">
        <v>18</v>
      </c>
      <c r="F40" s="28">
        <v>6</v>
      </c>
    </row>
    <row r="41" spans="1:6" s="2" customFormat="1" ht="35.25" customHeight="1" outlineLevel="4" x14ac:dyDescent="0.2">
      <c r="A41" s="65" t="s">
        <v>113</v>
      </c>
      <c r="B41" s="69" t="s">
        <v>119</v>
      </c>
      <c r="C41" s="24" t="s">
        <v>31</v>
      </c>
      <c r="D41" s="24" t="s">
        <v>61</v>
      </c>
      <c r="E41" s="19"/>
      <c r="F41" s="25">
        <f>F42+F44</f>
        <v>78</v>
      </c>
    </row>
    <row r="42" spans="1:6" ht="20.25" customHeight="1" outlineLevel="1" x14ac:dyDescent="0.2">
      <c r="A42" s="14" t="s">
        <v>30</v>
      </c>
      <c r="B42" s="69" t="s">
        <v>119</v>
      </c>
      <c r="C42" s="15" t="s">
        <v>31</v>
      </c>
      <c r="D42" s="15" t="s">
        <v>32</v>
      </c>
      <c r="E42" s="15"/>
      <c r="F42" s="17">
        <f>F43</f>
        <v>58.3</v>
      </c>
    </row>
    <row r="43" spans="1:6" ht="27.75" customHeight="1" outlineLevel="4" x14ac:dyDescent="0.2">
      <c r="A43" s="18" t="s">
        <v>17</v>
      </c>
      <c r="B43" s="70" t="s">
        <v>119</v>
      </c>
      <c r="C43" s="19" t="s">
        <v>31</v>
      </c>
      <c r="D43" s="19" t="s">
        <v>32</v>
      </c>
      <c r="E43" s="19" t="s">
        <v>18</v>
      </c>
      <c r="F43" s="20">
        <v>58.3</v>
      </c>
    </row>
    <row r="44" spans="1:6" ht="22.35" customHeight="1" outlineLevel="1" x14ac:dyDescent="0.2">
      <c r="A44" s="14" t="s">
        <v>33</v>
      </c>
      <c r="B44" s="69" t="s">
        <v>119</v>
      </c>
      <c r="C44" s="15" t="s">
        <v>31</v>
      </c>
      <c r="D44" s="15" t="s">
        <v>34</v>
      </c>
      <c r="E44" s="15"/>
      <c r="F44" s="17">
        <f>F45</f>
        <v>19.7</v>
      </c>
    </row>
    <row r="45" spans="1:6" ht="34.5" customHeight="1" outlineLevel="4" x14ac:dyDescent="0.2">
      <c r="A45" s="31" t="s">
        <v>17</v>
      </c>
      <c r="B45" s="70" t="s">
        <v>119</v>
      </c>
      <c r="C45" s="32" t="s">
        <v>31</v>
      </c>
      <c r="D45" s="32" t="s">
        <v>34</v>
      </c>
      <c r="E45" s="32" t="s">
        <v>18</v>
      </c>
      <c r="F45" s="20">
        <v>19.7</v>
      </c>
    </row>
    <row r="46" spans="1:6" s="2" customFormat="1" ht="41.25" customHeight="1" outlineLevel="4" x14ac:dyDescent="0.2">
      <c r="A46" s="33" t="s">
        <v>116</v>
      </c>
      <c r="B46" s="69" t="s">
        <v>119</v>
      </c>
      <c r="C46" s="34" t="s">
        <v>85</v>
      </c>
      <c r="D46" s="35" t="s">
        <v>86</v>
      </c>
      <c r="E46" s="36"/>
      <c r="F46" s="37">
        <f>F47+F48</f>
        <v>79.099999999999994</v>
      </c>
    </row>
    <row r="47" spans="1:6" s="2" customFormat="1" ht="20.25" customHeight="1" outlineLevel="4" x14ac:dyDescent="0.2">
      <c r="A47" s="38" t="s">
        <v>87</v>
      </c>
      <c r="B47" s="70" t="s">
        <v>119</v>
      </c>
      <c r="C47" s="39" t="s">
        <v>85</v>
      </c>
      <c r="D47" s="39" t="s">
        <v>86</v>
      </c>
      <c r="E47" s="39" t="s">
        <v>110</v>
      </c>
      <c r="F47" s="40">
        <v>60.8</v>
      </c>
    </row>
    <row r="48" spans="1:6" s="2" customFormat="1" ht="28.5" customHeight="1" outlineLevel="4" x14ac:dyDescent="0.2">
      <c r="A48" s="41" t="s">
        <v>88</v>
      </c>
      <c r="B48" s="70" t="s">
        <v>119</v>
      </c>
      <c r="C48" s="42" t="s">
        <v>85</v>
      </c>
      <c r="D48" s="42" t="s">
        <v>86</v>
      </c>
      <c r="E48" s="42" t="s">
        <v>111</v>
      </c>
      <c r="F48" s="40">
        <v>18.3</v>
      </c>
    </row>
    <row r="49" spans="1:6" ht="16.5" customHeight="1" outlineLevel="1" x14ac:dyDescent="0.2">
      <c r="A49" s="14" t="s">
        <v>8</v>
      </c>
      <c r="B49" s="69" t="s">
        <v>119</v>
      </c>
      <c r="C49" s="15" t="s">
        <v>31</v>
      </c>
      <c r="D49" s="15" t="s">
        <v>10</v>
      </c>
      <c r="E49" s="15"/>
      <c r="F49" s="43">
        <f>F54+F64+F50+F57+F62+F66+F52+F60</f>
        <v>370.90000000000003</v>
      </c>
    </row>
    <row r="50" spans="1:6" s="2" customFormat="1" ht="27" customHeight="1" outlineLevel="1" x14ac:dyDescent="0.2">
      <c r="A50" s="44" t="s">
        <v>73</v>
      </c>
      <c r="B50" s="69" t="s">
        <v>119</v>
      </c>
      <c r="C50" s="15" t="s">
        <v>31</v>
      </c>
      <c r="D50" s="15" t="s">
        <v>72</v>
      </c>
      <c r="E50" s="15"/>
      <c r="F50" s="43">
        <f>F51</f>
        <v>1.5</v>
      </c>
    </row>
    <row r="51" spans="1:6" s="2" customFormat="1" ht="37.5" customHeight="1" outlineLevel="1" x14ac:dyDescent="0.2">
      <c r="A51" s="41" t="s">
        <v>17</v>
      </c>
      <c r="B51" s="70" t="s">
        <v>119</v>
      </c>
      <c r="C51" s="19" t="s">
        <v>31</v>
      </c>
      <c r="D51" s="19" t="s">
        <v>72</v>
      </c>
      <c r="E51" s="19" t="s">
        <v>18</v>
      </c>
      <c r="F51" s="45">
        <v>1.5</v>
      </c>
    </row>
    <row r="52" spans="1:6" s="2" customFormat="1" ht="27" customHeight="1" outlineLevel="1" x14ac:dyDescent="0.2">
      <c r="A52" s="46" t="s">
        <v>107</v>
      </c>
      <c r="B52" s="69" t="s">
        <v>119</v>
      </c>
      <c r="C52" s="24" t="s">
        <v>31</v>
      </c>
      <c r="D52" s="24" t="s">
        <v>98</v>
      </c>
      <c r="E52" s="24"/>
      <c r="F52" s="43">
        <f>F53</f>
        <v>17</v>
      </c>
    </row>
    <row r="53" spans="1:6" s="2" customFormat="1" ht="28.5" customHeight="1" outlineLevel="1" x14ac:dyDescent="0.2">
      <c r="A53" s="41" t="s">
        <v>17</v>
      </c>
      <c r="B53" s="70" t="s">
        <v>119</v>
      </c>
      <c r="C53" s="19" t="s">
        <v>31</v>
      </c>
      <c r="D53" s="19" t="s">
        <v>98</v>
      </c>
      <c r="E53" s="19" t="s">
        <v>18</v>
      </c>
      <c r="F53" s="45">
        <v>17</v>
      </c>
    </row>
    <row r="54" spans="1:6" ht="18" customHeight="1" outlineLevel="2" x14ac:dyDescent="0.2">
      <c r="A54" s="14" t="s">
        <v>35</v>
      </c>
      <c r="B54" s="69" t="s">
        <v>119</v>
      </c>
      <c r="C54" s="15" t="s">
        <v>31</v>
      </c>
      <c r="D54" s="15" t="s">
        <v>36</v>
      </c>
      <c r="E54" s="15"/>
      <c r="F54" s="43">
        <f>F56+F55</f>
        <v>118.1</v>
      </c>
    </row>
    <row r="55" spans="1:6" s="2" customFormat="1" ht="28.5" customHeight="1" outlineLevel="2" x14ac:dyDescent="0.2">
      <c r="A55" s="41" t="s">
        <v>17</v>
      </c>
      <c r="B55" s="70" t="s">
        <v>119</v>
      </c>
      <c r="C55" s="19" t="s">
        <v>31</v>
      </c>
      <c r="D55" s="19" t="s">
        <v>36</v>
      </c>
      <c r="E55" s="19" t="s">
        <v>18</v>
      </c>
      <c r="F55" s="45">
        <v>110.1</v>
      </c>
    </row>
    <row r="56" spans="1:6" ht="19.5" customHeight="1" outlineLevel="4" x14ac:dyDescent="0.2">
      <c r="A56" s="18" t="s">
        <v>37</v>
      </c>
      <c r="B56" s="70" t="s">
        <v>119</v>
      </c>
      <c r="C56" s="19" t="s">
        <v>31</v>
      </c>
      <c r="D56" s="19" t="s">
        <v>36</v>
      </c>
      <c r="E56" s="19" t="s">
        <v>38</v>
      </c>
      <c r="F56" s="40">
        <v>8</v>
      </c>
    </row>
    <row r="57" spans="1:6" s="2" customFormat="1" ht="24" outlineLevel="4" x14ac:dyDescent="0.2">
      <c r="A57" s="47" t="s">
        <v>75</v>
      </c>
      <c r="B57" s="69" t="s">
        <v>119</v>
      </c>
      <c r="C57" s="24" t="s">
        <v>31</v>
      </c>
      <c r="D57" s="24" t="s">
        <v>74</v>
      </c>
      <c r="E57" s="24"/>
      <c r="F57" s="48">
        <f>F58+F59</f>
        <v>157.5</v>
      </c>
    </row>
    <row r="58" spans="1:6" s="2" customFormat="1" ht="30.75" customHeight="1" outlineLevel="4" x14ac:dyDescent="0.2">
      <c r="A58" s="26" t="s">
        <v>109</v>
      </c>
      <c r="B58" s="70" t="s">
        <v>119</v>
      </c>
      <c r="C58" s="19" t="s">
        <v>31</v>
      </c>
      <c r="D58" s="19" t="s">
        <v>74</v>
      </c>
      <c r="E58" s="19" t="s">
        <v>108</v>
      </c>
      <c r="F58" s="40">
        <v>22.5</v>
      </c>
    </row>
    <row r="59" spans="1:6" s="2" customFormat="1" ht="21" customHeight="1" outlineLevel="4" x14ac:dyDescent="0.2">
      <c r="A59" s="18" t="s">
        <v>37</v>
      </c>
      <c r="B59" s="70" t="s">
        <v>119</v>
      </c>
      <c r="C59" s="19" t="s">
        <v>31</v>
      </c>
      <c r="D59" s="19" t="s">
        <v>74</v>
      </c>
      <c r="E59" s="19" t="s">
        <v>38</v>
      </c>
      <c r="F59" s="40">
        <v>135</v>
      </c>
    </row>
    <row r="60" spans="1:6" s="2" customFormat="1" ht="21" customHeight="1" outlineLevel="4" x14ac:dyDescent="0.2">
      <c r="A60" s="46" t="s">
        <v>118</v>
      </c>
      <c r="B60" s="69" t="s">
        <v>119</v>
      </c>
      <c r="C60" s="24" t="s">
        <v>31</v>
      </c>
      <c r="D60" s="24" t="s">
        <v>112</v>
      </c>
      <c r="E60" s="24"/>
      <c r="F60" s="48">
        <f>F61</f>
        <v>1.5</v>
      </c>
    </row>
    <row r="61" spans="1:6" s="2" customFormat="1" ht="30" customHeight="1" outlineLevel="4" x14ac:dyDescent="0.2">
      <c r="A61" s="41" t="s">
        <v>17</v>
      </c>
      <c r="B61" s="70" t="s">
        <v>119</v>
      </c>
      <c r="C61" s="19" t="s">
        <v>31</v>
      </c>
      <c r="D61" s="19" t="s">
        <v>112</v>
      </c>
      <c r="E61" s="19" t="s">
        <v>18</v>
      </c>
      <c r="F61" s="40">
        <v>1.5</v>
      </c>
    </row>
    <row r="62" spans="1:6" s="2" customFormat="1" ht="60" customHeight="1" outlineLevel="4" x14ac:dyDescent="0.2">
      <c r="A62" s="14" t="s">
        <v>89</v>
      </c>
      <c r="B62" s="69" t="s">
        <v>119</v>
      </c>
      <c r="C62" s="15" t="s">
        <v>31</v>
      </c>
      <c r="D62" s="15" t="s">
        <v>90</v>
      </c>
      <c r="E62" s="15"/>
      <c r="F62" s="43">
        <f>F63</f>
        <v>6.6</v>
      </c>
    </row>
    <row r="63" spans="1:6" s="2" customFormat="1" ht="22.5" customHeight="1" outlineLevel="4" x14ac:dyDescent="0.2">
      <c r="A63" s="18" t="s">
        <v>39</v>
      </c>
      <c r="B63" s="70" t="s">
        <v>119</v>
      </c>
      <c r="C63" s="19" t="s">
        <v>31</v>
      </c>
      <c r="D63" s="19" t="s">
        <v>90</v>
      </c>
      <c r="E63" s="19" t="s">
        <v>40</v>
      </c>
      <c r="F63" s="20">
        <v>6.6</v>
      </c>
    </row>
    <row r="64" spans="1:6" ht="44.25" customHeight="1" outlineLevel="2" x14ac:dyDescent="0.2">
      <c r="A64" s="14" t="s">
        <v>41</v>
      </c>
      <c r="B64" s="69" t="s">
        <v>119</v>
      </c>
      <c r="C64" s="15" t="s">
        <v>31</v>
      </c>
      <c r="D64" s="15" t="s">
        <v>42</v>
      </c>
      <c r="E64" s="15"/>
      <c r="F64" s="17">
        <f>F65</f>
        <v>58</v>
      </c>
    </row>
    <row r="65" spans="1:6" ht="24" outlineLevel="4" x14ac:dyDescent="0.2">
      <c r="A65" s="18" t="s">
        <v>39</v>
      </c>
      <c r="B65" s="70" t="s">
        <v>119</v>
      </c>
      <c r="C65" s="19" t="s">
        <v>31</v>
      </c>
      <c r="D65" s="19" t="s">
        <v>42</v>
      </c>
      <c r="E65" s="19" t="s">
        <v>40</v>
      </c>
      <c r="F65" s="20">
        <v>58</v>
      </c>
    </row>
    <row r="66" spans="1:6" s="2" customFormat="1" ht="69" customHeight="1" outlineLevel="4" x14ac:dyDescent="0.2">
      <c r="A66" s="49" t="s">
        <v>91</v>
      </c>
      <c r="B66" s="69" t="s">
        <v>119</v>
      </c>
      <c r="C66" s="24" t="s">
        <v>31</v>
      </c>
      <c r="D66" s="24" t="s">
        <v>92</v>
      </c>
      <c r="E66" s="24"/>
      <c r="F66" s="48">
        <f>F67</f>
        <v>10.7</v>
      </c>
    </row>
    <row r="67" spans="1:6" s="2" customFormat="1" ht="21" customHeight="1" outlineLevel="4" x14ac:dyDescent="0.2">
      <c r="A67" s="50" t="s">
        <v>39</v>
      </c>
      <c r="B67" s="70" t="s">
        <v>119</v>
      </c>
      <c r="C67" s="51" t="s">
        <v>31</v>
      </c>
      <c r="D67" s="51" t="s">
        <v>92</v>
      </c>
      <c r="E67" s="51" t="s">
        <v>40</v>
      </c>
      <c r="F67" s="40">
        <v>10.7</v>
      </c>
    </row>
    <row r="68" spans="1:6" s="2" customFormat="1" ht="25.5" customHeight="1" outlineLevel="4" x14ac:dyDescent="0.2">
      <c r="A68" s="52" t="s">
        <v>76</v>
      </c>
      <c r="B68" s="69" t="s">
        <v>119</v>
      </c>
      <c r="C68" s="53" t="s">
        <v>77</v>
      </c>
      <c r="D68" s="22"/>
      <c r="E68" s="54"/>
      <c r="F68" s="25">
        <f>F69</f>
        <v>72.2</v>
      </c>
    </row>
    <row r="69" spans="1:6" s="2" customFormat="1" ht="41.25" customHeight="1" outlineLevel="4" x14ac:dyDescent="0.2">
      <c r="A69" s="55" t="s">
        <v>78</v>
      </c>
      <c r="B69" s="69" t="s">
        <v>119</v>
      </c>
      <c r="C69" s="56" t="s">
        <v>99</v>
      </c>
      <c r="D69" s="56" t="s">
        <v>79</v>
      </c>
      <c r="E69" s="53"/>
      <c r="F69" s="20">
        <f>F70</f>
        <v>72.2</v>
      </c>
    </row>
    <row r="70" spans="1:6" s="2" customFormat="1" ht="35.25" customHeight="1" outlineLevel="4" x14ac:dyDescent="0.2">
      <c r="A70" s="57" t="s">
        <v>17</v>
      </c>
      <c r="B70" s="70" t="s">
        <v>119</v>
      </c>
      <c r="C70" s="58" t="s">
        <v>99</v>
      </c>
      <c r="D70" s="58" t="s">
        <v>79</v>
      </c>
      <c r="E70" s="58" t="s">
        <v>18</v>
      </c>
      <c r="F70" s="20">
        <v>72.2</v>
      </c>
    </row>
    <row r="71" spans="1:6" ht="22.35" customHeight="1" x14ac:dyDescent="0.2">
      <c r="A71" s="14" t="s">
        <v>43</v>
      </c>
      <c r="B71" s="69" t="s">
        <v>119</v>
      </c>
      <c r="C71" s="15" t="s">
        <v>44</v>
      </c>
      <c r="D71" s="15"/>
      <c r="E71" s="15"/>
      <c r="F71" s="17">
        <f>+F72</f>
        <v>6401</v>
      </c>
    </row>
    <row r="72" spans="1:6" s="2" customFormat="1" ht="21" customHeight="1" outlineLevel="4" x14ac:dyDescent="0.2">
      <c r="A72" s="47" t="s">
        <v>62</v>
      </c>
      <c r="B72" s="69" t="s">
        <v>119</v>
      </c>
      <c r="C72" s="24" t="s">
        <v>45</v>
      </c>
      <c r="D72" s="24"/>
      <c r="E72" s="24"/>
      <c r="F72" s="25">
        <f>F78+F73+F76</f>
        <v>6401</v>
      </c>
    </row>
    <row r="73" spans="1:6" s="2" customFormat="1" ht="39.75" customHeight="1" outlineLevel="4" x14ac:dyDescent="0.2">
      <c r="A73" s="66" t="s">
        <v>114</v>
      </c>
      <c r="B73" s="69" t="s">
        <v>119</v>
      </c>
      <c r="C73" s="24" t="s">
        <v>45</v>
      </c>
      <c r="D73" s="24" t="s">
        <v>81</v>
      </c>
      <c r="E73" s="24"/>
      <c r="F73" s="25">
        <f>F74</f>
        <v>583</v>
      </c>
    </row>
    <row r="74" spans="1:6" s="2" customFormat="1" ht="27" customHeight="1" outlineLevel="4" x14ac:dyDescent="0.2">
      <c r="A74" s="59" t="s">
        <v>82</v>
      </c>
      <c r="B74" s="70" t="s">
        <v>119</v>
      </c>
      <c r="C74" s="19" t="s">
        <v>45</v>
      </c>
      <c r="D74" s="19" t="s">
        <v>83</v>
      </c>
      <c r="E74" s="24"/>
      <c r="F74" s="20">
        <f>F75</f>
        <v>583</v>
      </c>
    </row>
    <row r="75" spans="1:6" s="2" customFormat="1" ht="34.5" customHeight="1" outlineLevel="4" x14ac:dyDescent="0.2">
      <c r="A75" s="18" t="s">
        <v>17</v>
      </c>
      <c r="B75" s="70" t="s">
        <v>119</v>
      </c>
      <c r="C75" s="19" t="s">
        <v>45</v>
      </c>
      <c r="D75" s="19" t="s">
        <v>83</v>
      </c>
      <c r="E75" s="19" t="s">
        <v>18</v>
      </c>
      <c r="F75" s="20">
        <v>583</v>
      </c>
    </row>
    <row r="76" spans="1:6" s="2" customFormat="1" ht="27.75" customHeight="1" outlineLevel="4" x14ac:dyDescent="0.2">
      <c r="A76" s="60" t="s">
        <v>96</v>
      </c>
      <c r="B76" s="69" t="s">
        <v>119</v>
      </c>
      <c r="C76" s="24" t="s">
        <v>45</v>
      </c>
      <c r="D76" s="24" t="s">
        <v>95</v>
      </c>
      <c r="E76" s="24"/>
      <c r="F76" s="17">
        <f>F77</f>
        <v>1078.0999999999999</v>
      </c>
    </row>
    <row r="77" spans="1:6" s="2" customFormat="1" ht="42.75" customHeight="1" outlineLevel="4" x14ac:dyDescent="0.2">
      <c r="A77" s="61" t="s">
        <v>17</v>
      </c>
      <c r="B77" s="70" t="s">
        <v>119</v>
      </c>
      <c r="C77" s="19" t="s">
        <v>45</v>
      </c>
      <c r="D77" s="19" t="s">
        <v>95</v>
      </c>
      <c r="E77" s="19" t="s">
        <v>18</v>
      </c>
      <c r="F77" s="45">
        <v>1078.0999999999999</v>
      </c>
    </row>
    <row r="78" spans="1:6" ht="20.25" customHeight="1" outlineLevel="1" x14ac:dyDescent="0.2">
      <c r="A78" s="14" t="s">
        <v>8</v>
      </c>
      <c r="B78" s="69" t="s">
        <v>119</v>
      </c>
      <c r="C78" s="15" t="s">
        <v>45</v>
      </c>
      <c r="D78" s="15" t="s">
        <v>10</v>
      </c>
      <c r="E78" s="15"/>
      <c r="F78" s="17">
        <f>F81+F83+F79+F90+F86+F88+F92</f>
        <v>4739.9000000000005</v>
      </c>
    </row>
    <row r="79" spans="1:6" s="2" customFormat="1" ht="40.5" customHeight="1" outlineLevel="1" x14ac:dyDescent="0.2">
      <c r="A79" s="14" t="s">
        <v>75</v>
      </c>
      <c r="B79" s="69" t="s">
        <v>119</v>
      </c>
      <c r="C79" s="15" t="s">
        <v>45</v>
      </c>
      <c r="D79" s="15" t="s">
        <v>74</v>
      </c>
      <c r="E79" s="15"/>
      <c r="F79" s="17">
        <f>F80</f>
        <v>499.6</v>
      </c>
    </row>
    <row r="80" spans="1:6" s="2" customFormat="1" ht="25.5" customHeight="1" outlineLevel="1" x14ac:dyDescent="0.2">
      <c r="A80" s="18" t="s">
        <v>17</v>
      </c>
      <c r="B80" s="70" t="s">
        <v>119</v>
      </c>
      <c r="C80" s="19" t="s">
        <v>45</v>
      </c>
      <c r="D80" s="19" t="s">
        <v>74</v>
      </c>
      <c r="E80" s="19" t="s">
        <v>18</v>
      </c>
      <c r="F80" s="62">
        <v>499.6</v>
      </c>
    </row>
    <row r="81" spans="1:6" ht="22.35" customHeight="1" outlineLevel="2" x14ac:dyDescent="0.2">
      <c r="A81" s="14" t="s">
        <v>46</v>
      </c>
      <c r="B81" s="69" t="s">
        <v>119</v>
      </c>
      <c r="C81" s="15" t="s">
        <v>45</v>
      </c>
      <c r="D81" s="15" t="s">
        <v>47</v>
      </c>
      <c r="E81" s="15"/>
      <c r="F81" s="17">
        <f>F82</f>
        <v>2156.5</v>
      </c>
    </row>
    <row r="82" spans="1:6" ht="44.65" customHeight="1" outlineLevel="4" x14ac:dyDescent="0.2">
      <c r="A82" s="18" t="s">
        <v>17</v>
      </c>
      <c r="B82" s="69" t="s">
        <v>119</v>
      </c>
      <c r="C82" s="19" t="s">
        <v>45</v>
      </c>
      <c r="D82" s="19" t="s">
        <v>47</v>
      </c>
      <c r="E82" s="19" t="s">
        <v>18</v>
      </c>
      <c r="F82" s="20">
        <v>2156.5</v>
      </c>
    </row>
    <row r="83" spans="1:6" ht="22.35" customHeight="1" outlineLevel="2" x14ac:dyDescent="0.2">
      <c r="A83" s="14" t="s">
        <v>48</v>
      </c>
      <c r="B83" s="69" t="s">
        <v>119</v>
      </c>
      <c r="C83" s="15" t="s">
        <v>45</v>
      </c>
      <c r="D83" s="15" t="s">
        <v>49</v>
      </c>
      <c r="E83" s="15"/>
      <c r="F83" s="17">
        <f>F84+F85</f>
        <v>1139.3</v>
      </c>
    </row>
    <row r="84" spans="1:6" ht="31.5" customHeight="1" outlineLevel="4" x14ac:dyDescent="0.2">
      <c r="A84" s="18" t="s">
        <v>17</v>
      </c>
      <c r="B84" s="70" t="s">
        <v>119</v>
      </c>
      <c r="C84" s="19" t="s">
        <v>45</v>
      </c>
      <c r="D84" s="19" t="s">
        <v>49</v>
      </c>
      <c r="E84" s="19" t="s">
        <v>18</v>
      </c>
      <c r="F84" s="20">
        <v>708.8</v>
      </c>
    </row>
    <row r="85" spans="1:6" s="2" customFormat="1" ht="20.25" customHeight="1" outlineLevel="4" x14ac:dyDescent="0.2">
      <c r="A85" s="26" t="s">
        <v>103</v>
      </c>
      <c r="B85" s="70" t="s">
        <v>119</v>
      </c>
      <c r="C85" s="19" t="s">
        <v>45</v>
      </c>
      <c r="D85" s="19" t="s">
        <v>49</v>
      </c>
      <c r="E85" s="19" t="s">
        <v>97</v>
      </c>
      <c r="F85" s="20">
        <v>430.5</v>
      </c>
    </row>
    <row r="86" spans="1:6" s="2" customFormat="1" ht="21.75" customHeight="1" outlineLevel="4" x14ac:dyDescent="0.2">
      <c r="A86" s="14" t="s">
        <v>104</v>
      </c>
      <c r="B86" s="69" t="s">
        <v>119</v>
      </c>
      <c r="C86" s="24" t="s">
        <v>45</v>
      </c>
      <c r="D86" s="24" t="s">
        <v>100</v>
      </c>
      <c r="E86" s="24"/>
      <c r="F86" s="25">
        <f>F87</f>
        <v>0.6</v>
      </c>
    </row>
    <row r="87" spans="1:6" s="2" customFormat="1" ht="30.75" customHeight="1" outlineLevel="4" x14ac:dyDescent="0.2">
      <c r="A87" s="18" t="s">
        <v>17</v>
      </c>
      <c r="B87" s="70" t="s">
        <v>119</v>
      </c>
      <c r="C87" s="19" t="s">
        <v>45</v>
      </c>
      <c r="D87" s="19" t="s">
        <v>100</v>
      </c>
      <c r="E87" s="19" t="s">
        <v>18</v>
      </c>
      <c r="F87" s="20">
        <v>0.6</v>
      </c>
    </row>
    <row r="88" spans="1:6" s="2" customFormat="1" ht="27.75" customHeight="1" outlineLevel="4" x14ac:dyDescent="0.2">
      <c r="A88" s="14" t="s">
        <v>105</v>
      </c>
      <c r="B88" s="69" t="s">
        <v>119</v>
      </c>
      <c r="C88" s="24" t="s">
        <v>45</v>
      </c>
      <c r="D88" s="24" t="s">
        <v>101</v>
      </c>
      <c r="E88" s="24"/>
      <c r="F88" s="25">
        <f>F89</f>
        <v>10.1</v>
      </c>
    </row>
    <row r="89" spans="1:6" s="2" customFormat="1" ht="33.75" customHeight="1" outlineLevel="4" x14ac:dyDescent="0.2">
      <c r="A89" s="18" t="s">
        <v>17</v>
      </c>
      <c r="B89" s="70" t="s">
        <v>119</v>
      </c>
      <c r="C89" s="19" t="s">
        <v>45</v>
      </c>
      <c r="D89" s="19" t="s">
        <v>101</v>
      </c>
      <c r="E89" s="19" t="s">
        <v>18</v>
      </c>
      <c r="F89" s="20">
        <v>10.1</v>
      </c>
    </row>
    <row r="90" spans="1:6" s="2" customFormat="1" ht="30" customHeight="1" outlineLevel="4" x14ac:dyDescent="0.2">
      <c r="A90" s="47" t="s">
        <v>93</v>
      </c>
      <c r="B90" s="69" t="s">
        <v>119</v>
      </c>
      <c r="C90" s="24" t="s">
        <v>45</v>
      </c>
      <c r="D90" s="24" t="s">
        <v>80</v>
      </c>
      <c r="E90" s="24"/>
      <c r="F90" s="25">
        <f>F91</f>
        <v>918.4</v>
      </c>
    </row>
    <row r="91" spans="1:6" s="2" customFormat="1" ht="32.25" customHeight="1" outlineLevel="4" x14ac:dyDescent="0.2">
      <c r="A91" s="18" t="s">
        <v>17</v>
      </c>
      <c r="B91" s="70" t="s">
        <v>119</v>
      </c>
      <c r="C91" s="19" t="s">
        <v>45</v>
      </c>
      <c r="D91" s="19" t="s">
        <v>80</v>
      </c>
      <c r="E91" s="19" t="s">
        <v>18</v>
      </c>
      <c r="F91" s="20">
        <v>918.4</v>
      </c>
    </row>
    <row r="92" spans="1:6" s="2" customFormat="1" ht="23.25" customHeight="1" outlineLevel="4" x14ac:dyDescent="0.2">
      <c r="A92" s="63" t="s">
        <v>106</v>
      </c>
      <c r="B92" s="69" t="s">
        <v>119</v>
      </c>
      <c r="C92" s="64" t="s">
        <v>45</v>
      </c>
      <c r="D92" s="64" t="s">
        <v>102</v>
      </c>
      <c r="E92" s="24"/>
      <c r="F92" s="25">
        <f>F93+F94</f>
        <v>15.4</v>
      </c>
    </row>
    <row r="93" spans="1:6" s="2" customFormat="1" ht="22.5" customHeight="1" outlineLevel="4" x14ac:dyDescent="0.2">
      <c r="A93" s="38" t="s">
        <v>87</v>
      </c>
      <c r="B93" s="70" t="s">
        <v>119</v>
      </c>
      <c r="C93" s="39" t="s">
        <v>45</v>
      </c>
      <c r="D93" s="39" t="s">
        <v>102</v>
      </c>
      <c r="E93" s="39" t="s">
        <v>110</v>
      </c>
      <c r="F93" s="40">
        <v>11.8</v>
      </c>
    </row>
    <row r="94" spans="1:6" s="2" customFormat="1" ht="27.75" customHeight="1" outlineLevel="4" x14ac:dyDescent="0.2">
      <c r="A94" s="41" t="s">
        <v>88</v>
      </c>
      <c r="B94" s="70" t="s">
        <v>119</v>
      </c>
      <c r="C94" s="42" t="s">
        <v>45</v>
      </c>
      <c r="D94" s="39" t="s">
        <v>102</v>
      </c>
      <c r="E94" s="42" t="s">
        <v>111</v>
      </c>
      <c r="F94" s="40">
        <v>3.6</v>
      </c>
    </row>
    <row r="95" spans="1:6" ht="22.5" customHeight="1" x14ac:dyDescent="0.2">
      <c r="A95" s="14" t="s">
        <v>50</v>
      </c>
      <c r="B95" s="69" t="s">
        <v>119</v>
      </c>
      <c r="C95" s="15" t="s">
        <v>51</v>
      </c>
      <c r="D95" s="15"/>
      <c r="E95" s="15"/>
      <c r="F95" s="17">
        <f>F96</f>
        <v>667</v>
      </c>
    </row>
    <row r="96" spans="1:6" ht="26.25" customHeight="1" outlineLevel="1" x14ac:dyDescent="0.2">
      <c r="A96" s="14" t="s">
        <v>8</v>
      </c>
      <c r="B96" s="69" t="s">
        <v>119</v>
      </c>
      <c r="C96" s="15" t="s">
        <v>52</v>
      </c>
      <c r="D96" s="15" t="s">
        <v>10</v>
      </c>
      <c r="E96" s="15"/>
      <c r="F96" s="17">
        <f>F97</f>
        <v>667</v>
      </c>
    </row>
    <row r="97" spans="1:6" ht="27.75" customHeight="1" outlineLevel="2" x14ac:dyDescent="0.2">
      <c r="A97" s="14" t="s">
        <v>53</v>
      </c>
      <c r="B97" s="69" t="s">
        <v>119</v>
      </c>
      <c r="C97" s="15" t="s">
        <v>52</v>
      </c>
      <c r="D97" s="15" t="s">
        <v>54</v>
      </c>
      <c r="E97" s="15"/>
      <c r="F97" s="17">
        <f>F98</f>
        <v>667</v>
      </c>
    </row>
    <row r="98" spans="1:6" ht="22.35" customHeight="1" outlineLevel="4" x14ac:dyDescent="0.2">
      <c r="A98" s="18" t="s">
        <v>55</v>
      </c>
      <c r="B98" s="70" t="s">
        <v>119</v>
      </c>
      <c r="C98" s="19" t="s">
        <v>52</v>
      </c>
      <c r="D98" s="19" t="s">
        <v>54</v>
      </c>
      <c r="E98" s="19" t="s">
        <v>56</v>
      </c>
      <c r="F98" s="20">
        <v>667</v>
      </c>
    </row>
    <row r="99" spans="1:6" x14ac:dyDescent="0.2">
      <c r="A99" s="14" t="s">
        <v>57</v>
      </c>
      <c r="B99" s="69" t="s">
        <v>119</v>
      </c>
      <c r="C99" s="15" t="s">
        <v>58</v>
      </c>
      <c r="D99" s="15"/>
      <c r="E99" s="15"/>
      <c r="F99" s="17">
        <f>F100</f>
        <v>23.7</v>
      </c>
    </row>
    <row r="100" spans="1:6" ht="43.5" customHeight="1" outlineLevel="2" x14ac:dyDescent="0.2">
      <c r="A100" s="67" t="s">
        <v>115</v>
      </c>
      <c r="B100" s="69" t="s">
        <v>119</v>
      </c>
      <c r="C100" s="15" t="s">
        <v>59</v>
      </c>
      <c r="D100" s="15" t="s">
        <v>60</v>
      </c>
      <c r="E100" s="15"/>
      <c r="F100" s="17">
        <f>F101</f>
        <v>23.7</v>
      </c>
    </row>
    <row r="101" spans="1:6" ht="32.25" customHeight="1" outlineLevel="4" x14ac:dyDescent="0.2">
      <c r="A101" s="18" t="s">
        <v>17</v>
      </c>
      <c r="B101" s="70" t="s">
        <v>119</v>
      </c>
      <c r="C101" s="19" t="s">
        <v>59</v>
      </c>
      <c r="D101" s="19" t="s">
        <v>60</v>
      </c>
      <c r="E101" s="19" t="s">
        <v>18</v>
      </c>
      <c r="F101" s="20">
        <v>23.7</v>
      </c>
    </row>
  </sheetData>
  <mergeCells count="2">
    <mergeCell ref="A3:F5"/>
    <mergeCell ref="D1:F1"/>
  </mergeCells>
  <pageMargins left="1.1811023622047243" right="0.39370078740157483" top="0.78740157480314965" bottom="0.78740157480314965" header="0.31496062992125984" footer="0.31496062992125984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dc:description>POI HSSF rep:2.45.2.54</dc:description>
  <cp:lastModifiedBy>Pyatkova</cp:lastModifiedBy>
  <cp:lastPrinted>2023-05-23T09:32:34Z</cp:lastPrinted>
  <dcterms:created xsi:type="dcterms:W3CDTF">2018-12-25T10:43:51Z</dcterms:created>
  <dcterms:modified xsi:type="dcterms:W3CDTF">2023-05-23T09:32:44Z</dcterms:modified>
</cp:coreProperties>
</file>