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Планирование расходов" sheetId="1" r:id="rId1"/>
  </sheets>
  <calcPr calcId="145621"/>
</workbook>
</file>

<file path=xl/calcChain.xml><?xml version="1.0" encoding="utf-8"?>
<calcChain xmlns="http://schemas.openxmlformats.org/spreadsheetml/2006/main">
  <c r="F45" i="1" l="1"/>
  <c r="F49" i="1"/>
  <c r="F32" i="1"/>
  <c r="F57" i="1"/>
  <c r="F33" i="1"/>
  <c r="F52" i="1" l="1"/>
  <c r="F27" i="1"/>
  <c r="F18" i="1" s="1"/>
  <c r="F19" i="1"/>
  <c r="F55" i="1"/>
  <c r="F39" i="1" l="1"/>
  <c r="F35" i="1"/>
  <c r="F47" i="1" l="1"/>
  <c r="F46" i="1" s="1"/>
  <c r="F42" i="1"/>
  <c r="F41" i="1" s="1"/>
  <c r="F17" i="1" l="1"/>
  <c r="F12" i="1" s="1"/>
  <c r="F50" i="1"/>
  <c r="F44" i="1" s="1"/>
  <c r="F11" i="1" s="1"/>
  <c r="F61" i="1"/>
  <c r="F60" i="1" s="1"/>
  <c r="F59" i="1" s="1"/>
  <c r="F37" i="1"/>
  <c r="F14" i="1" l="1"/>
  <c r="F13" i="1" s="1"/>
</calcChain>
</file>

<file path=xl/sharedStrings.xml><?xml version="1.0" encoding="utf-8"?>
<sst xmlns="http://schemas.openxmlformats.org/spreadsheetml/2006/main" count="239" uniqueCount="84">
  <si>
    <t>Единица измерения тыс. руб.</t>
  </si>
  <si>
    <t>Наименование кода</t>
  </si>
  <si>
    <t>КФСР</t>
  </si>
  <si>
    <t>КЦСР</t>
  </si>
  <si>
    <t>КВР</t>
  </si>
  <si>
    <t>ИТОГО:</t>
  </si>
  <si>
    <t>ОБЩЕГОСУДАРСТВЕННЫЕ ВОПРОСЫ</t>
  </si>
  <si>
    <t>0100</t>
  </si>
  <si>
    <t>Непрограммные направления деятельности</t>
  </si>
  <si>
    <t>0102</t>
  </si>
  <si>
    <t>99 0 00 00000</t>
  </si>
  <si>
    <t>Глава муниципального образования</t>
  </si>
  <si>
    <t>99 0 00 00100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</si>
  <si>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</si>
  <si>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</si>
  <si>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</si>
  <si>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</si>
  <si>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 для обеспечения государственных (муниципальных) нужд</t>
  </si>
  <si>
    <t>244</t>
  </si>
  <si>
    <t>0104</t>
  </si>
  <si>
    <t>Руководство и управление в сфере установленных функций органов местного самоуправления (центральный аппарат)</t>
  </si>
  <si>
    <t>99 0 00 00130</t>
  </si>
  <si>
    <t>Закупка товаров, работ, услуг в сфере информационно-коммуникационных технологий</t>
  </si>
  <si>
    <t>242</t>
  </si>
  <si>
    <t>Уплата прочих налогов, сборов</t>
  </si>
  <si>
    <t>852</t>
  </si>
  <si>
    <t>Субвенции на осуществление первичного воинского учета на территориях, где отсутствуют военные комиссариаты</t>
  </si>
  <si>
    <t>99 0 00 51180</t>
  </si>
  <si>
    <t>0113</t>
  </si>
  <si>
    <t>Выполнение других обязательств муниципального образования</t>
  </si>
  <si>
    <t>99 0 00 00260</t>
  </si>
  <si>
    <t>Уплата иных платежей</t>
  </si>
  <si>
    <t>853</t>
  </si>
  <si>
    <t>Иные межбюджетные трансферты</t>
  </si>
  <si>
    <t>540</t>
  </si>
  <si>
    <t>Межбюджетные трансферты бюджетам муниципальных районов из бюджетов поселений на осуществление полномочий контрольно-счетных органов поселений в соответствии с заключенными соглашениями</t>
  </si>
  <si>
    <t>99 0 00 63020</t>
  </si>
  <si>
    <t>ЖИЛИЩНО-КОММУНАЛЬНОЕ ХОЗЯЙСТВО</t>
  </si>
  <si>
    <t>0500</t>
  </si>
  <si>
    <t>0503</t>
  </si>
  <si>
    <t>Содержание улично-дорожной сети</t>
  </si>
  <si>
    <t>99 0 00 02070</t>
  </si>
  <si>
    <t>Уличное освещение</t>
  </si>
  <si>
    <t>99 0 00 02300</t>
  </si>
  <si>
    <t>СОЦИАЛЬНАЯ ПОЛИТИКА</t>
  </si>
  <si>
    <t>1000</t>
  </si>
  <si>
    <t>1001</t>
  </si>
  <si>
    <t>Пенсионное обеспечение муниципальных служащих</t>
  </si>
  <si>
    <t>99 0 00 03400</t>
  </si>
  <si>
    <t>Иные пенсии, социальные доплаты к пенсиям</t>
  </si>
  <si>
    <t>312</t>
  </si>
  <si>
    <t>Благоустройство</t>
  </si>
  <si>
    <t xml:space="preserve">Кассовое исполнение  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</si>
  <si>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</si>
  <si>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сельского поселения "Зеленец"</t>
  </si>
  <si>
    <t>к Постановлению администрации</t>
  </si>
  <si>
    <t>851</t>
  </si>
  <si>
    <t>Уплата налога на имущество организаций и земельного налога</t>
  </si>
  <si>
    <t>НАЦИОНАЛЬНАЯ БЕЗОПАСНОСТЬ И ПРАВООХРАНИТЕЛЬНАЯ ДЕЯТЕЛЬНОСТЬ</t>
  </si>
  <si>
    <t>0300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</si>
  <si>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</si>
  <si>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99 0 00 02010</t>
  </si>
  <si>
    <t>99 0 00 63000</t>
  </si>
  <si>
    <t>26 0 00 00000</t>
  </si>
  <si>
    <t>Общее благоустройство территории сельского поселения "Зеленец</t>
  </si>
  <si>
    <t>26 0 10 00000</t>
  </si>
  <si>
    <t>Межбюджетные трансферты бюджетам муниципальных районов из бюджетов поселений на осуществление полномочий по формированию, исполнению бюджета поселения и контролю за исполнением данного бюджета в соответствии с заключенными соглашениями</t>
  </si>
  <si>
    <t>99 0 00 63010</t>
  </si>
  <si>
    <t>Межбюджетные трансферты бюджету муниципального района из бюджетов поселений на осуществление полномочий, определенных статьей 26 Федерального закона от 05.04.2013 №44-ФЗ "О контрактной системе в сфере закупок товаров, работ, услуг для обеспечения государственных и муниципальных нужд", в соответствии с заключенными соглашениями</t>
  </si>
  <si>
    <t>99 0 00 63030</t>
  </si>
  <si>
    <t>Иные межбюджетные трансферты для решения вопросов местного значения сельских поселений</t>
  </si>
  <si>
    <t>247</t>
  </si>
  <si>
    <t>0310</t>
  </si>
  <si>
    <t>Закупка энергетических ресурсов</t>
  </si>
  <si>
    <t>Муниципальная программа "Комплексное благоустройство территории муниципального образования сельского поселения "Зеленец" на 2023-2025гг."</t>
  </si>
  <si>
    <t>99 0 00 64080</t>
  </si>
  <si>
    <t>Осуществление полномочий по организации ритуальных услуг и содержание мест захоронения, в соответствии с заключенными соглашениями</t>
  </si>
  <si>
    <t>925</t>
  </si>
  <si>
    <t>Приложение 3</t>
  </si>
  <si>
    <t xml:space="preserve">                 Ведомственная структура расходов</t>
  </si>
  <si>
    <t xml:space="preserve">   бюджета муниципального образования сельского поселения  "Зеленец"  </t>
  </si>
  <si>
    <t>за 1 квартал 2023г.</t>
  </si>
  <si>
    <t>КВСР</t>
  </si>
  <si>
    <t>от 12.04.2023г. № 4/51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</si>
</sst>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hh:mm"/>
    <numFmt numFmtId="165" formatCode="#,##0.0"/>
    <numFmt numFmtId="166" formatCode="?"/>
  </numFmts>
  <fonts count="11" x14ac:knownFonts="1">
    <font>
      <sz val="10"/>
      <name val="Arial"/>
    </font>
    <font>
      <sz val="10"/>
      <name val="Times New Roman"/>
      <family val="1"/>
      <charset val="204"/>
    </font>
    <font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/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Border="1" applyAlignment="1" applyProtection="1"/>
    <xf numFmtId="164" fontId="2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right"/>
    </xf>
    <xf numFmtId="14" fontId="2" fillId="0" borderId="0" xfId="0" applyNumberFormat="1" applyFont="1" applyBorder="1" applyAlignment="1" applyProtection="1">
      <alignment horizontal="left"/>
    </xf>
    <xf numFmtId="0" fontId="0" fillId="0" borderId="0" xfId="0"/>
    <xf numFmtId="0" fontId="1" fillId="0" borderId="0" xfId="0" applyFont="1" applyBorder="1" applyAlignment="1" applyProtection="1"/>
    <xf numFmtId="0" fontId="0" fillId="0" borderId="0" xfId="0" applyAlignment="1"/>
    <xf numFmtId="0" fontId="1" fillId="0" borderId="0" xfId="0" applyFont="1" applyBorder="1" applyAlignment="1" applyProtection="1">
      <alignment horizontal="right" vertical="center" wrapText="1"/>
    </xf>
    <xf numFmtId="165" fontId="0" fillId="0" borderId="0" xfId="0" applyNumberFormat="1"/>
    <xf numFmtId="0" fontId="1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5" fillId="0" borderId="0" xfId="0" applyFont="1" applyBorder="1" applyAlignment="1" applyProtection="1"/>
    <xf numFmtId="0" fontId="1" fillId="0" borderId="0" xfId="0" applyFont="1"/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left"/>
    </xf>
    <xf numFmtId="49" fontId="6" fillId="0" borderId="6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left" wrapText="1"/>
    </xf>
    <xf numFmtId="49" fontId="6" fillId="0" borderId="3" xfId="0" applyNumberFormat="1" applyFont="1" applyBorder="1" applyAlignment="1" applyProtection="1">
      <alignment horizontal="center" wrapText="1"/>
    </xf>
    <xf numFmtId="49" fontId="7" fillId="0" borderId="3" xfId="0" applyNumberFormat="1" applyFont="1" applyBorder="1" applyAlignment="1" applyProtection="1">
      <alignment horizontal="left" vertical="center" wrapText="1"/>
    </xf>
    <xf numFmtId="49" fontId="7" fillId="2" borderId="3" xfId="0" applyNumberFormat="1" applyFont="1" applyFill="1" applyBorder="1" applyAlignment="1" applyProtection="1">
      <alignment horizontal="left" vertical="center" wrapText="1"/>
    </xf>
    <xf numFmtId="49" fontId="7" fillId="0" borderId="4" xfId="0" applyNumberFormat="1" applyFont="1" applyBorder="1" applyAlignment="1" applyProtection="1">
      <alignment horizontal="left" vertical="center" wrapText="1"/>
    </xf>
    <xf numFmtId="166" fontId="6" fillId="0" borderId="2" xfId="0" applyNumberFormat="1" applyFont="1" applyBorder="1" applyAlignment="1" applyProtection="1">
      <alignment horizontal="left" wrapText="1"/>
    </xf>
    <xf numFmtId="49" fontId="7" fillId="0" borderId="12" xfId="0" applyNumberFormat="1" applyFont="1" applyBorder="1" applyAlignment="1" applyProtection="1">
      <alignment horizontal="left" vertical="center" wrapText="1"/>
    </xf>
    <xf numFmtId="49" fontId="6" fillId="0" borderId="4" xfId="0" applyNumberFormat="1" applyFont="1" applyBorder="1" applyAlignment="1" applyProtection="1">
      <alignment horizontal="left" wrapText="1"/>
    </xf>
    <xf numFmtId="49" fontId="6" fillId="0" borderId="4" xfId="0" applyNumberFormat="1" applyFont="1" applyBorder="1" applyAlignment="1" applyProtection="1">
      <alignment horizontal="center" wrapText="1"/>
    </xf>
    <xf numFmtId="49" fontId="6" fillId="0" borderId="8" xfId="0" applyNumberFormat="1" applyFont="1" applyBorder="1" applyAlignment="1" applyProtection="1">
      <alignment horizontal="left" wrapText="1"/>
    </xf>
    <xf numFmtId="49" fontId="6" fillId="0" borderId="8" xfId="0" applyNumberFormat="1" applyFont="1" applyBorder="1" applyAlignment="1" applyProtection="1">
      <alignment horizontal="center" wrapText="1"/>
    </xf>
    <xf numFmtId="49" fontId="7" fillId="0" borderId="5" xfId="0" applyNumberFormat="1" applyFont="1" applyBorder="1" applyAlignment="1" applyProtection="1">
      <alignment horizontal="left" vertical="center" wrapText="1"/>
    </xf>
    <xf numFmtId="49" fontId="6" fillId="0" borderId="3" xfId="0" applyNumberFormat="1" applyFont="1" applyBorder="1" applyAlignment="1" applyProtection="1">
      <alignment horizontal="left" vertical="center" wrapText="1"/>
    </xf>
    <xf numFmtId="0" fontId="8" fillId="0" borderId="13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2" borderId="14" xfId="0" applyFont="1" applyFill="1" applyBorder="1" applyAlignment="1">
      <alignment vertical="top" wrapText="1"/>
    </xf>
    <xf numFmtId="49" fontId="7" fillId="0" borderId="6" xfId="0" applyNumberFormat="1" applyFont="1" applyBorder="1" applyAlignment="1" applyProtection="1">
      <alignment horizontal="center"/>
    </xf>
    <xf numFmtId="165" fontId="6" fillId="0" borderId="6" xfId="0" applyNumberFormat="1" applyFont="1" applyBorder="1" applyAlignment="1" applyProtection="1">
      <alignment horizontal="center"/>
    </xf>
    <xf numFmtId="165" fontId="6" fillId="0" borderId="4" xfId="0" applyNumberFormat="1" applyFont="1" applyBorder="1" applyAlignment="1" applyProtection="1">
      <alignment horizontal="center" wrapText="1"/>
    </xf>
    <xf numFmtId="165" fontId="6" fillId="0" borderId="3" xfId="0" applyNumberFormat="1" applyFont="1" applyFill="1" applyBorder="1" applyAlignment="1" applyProtection="1">
      <alignment horizontal="center" wrapText="1"/>
    </xf>
    <xf numFmtId="165" fontId="6" fillId="2" borderId="3" xfId="0" applyNumberFormat="1" applyFont="1" applyFill="1" applyBorder="1" applyAlignment="1" applyProtection="1">
      <alignment horizontal="center" wrapText="1"/>
    </xf>
    <xf numFmtId="49" fontId="7" fillId="0" borderId="3" xfId="0" applyNumberFormat="1" applyFont="1" applyBorder="1" applyAlignment="1" applyProtection="1">
      <alignment horizontal="center" wrapText="1"/>
    </xf>
    <xf numFmtId="165" fontId="7" fillId="0" borderId="3" xfId="0" applyNumberFormat="1" applyFont="1" applyFill="1" applyBorder="1" applyAlignment="1" applyProtection="1">
      <alignment horizontal="center" wrapText="1"/>
    </xf>
    <xf numFmtId="49" fontId="7" fillId="0" borderId="4" xfId="0" applyNumberFormat="1" applyFont="1" applyBorder="1" applyAlignment="1" applyProtection="1">
      <alignment horizontal="center" wrapText="1"/>
    </xf>
    <xf numFmtId="165" fontId="6" fillId="0" borderId="4" xfId="0" applyNumberFormat="1" applyFont="1" applyFill="1" applyBorder="1" applyAlignment="1" applyProtection="1">
      <alignment horizontal="center" wrapText="1"/>
    </xf>
    <xf numFmtId="165" fontId="7" fillId="0" borderId="4" xfId="0" applyNumberFormat="1" applyFont="1" applyFill="1" applyBorder="1" applyAlignment="1" applyProtection="1">
      <alignment horizontal="center" wrapText="1"/>
    </xf>
    <xf numFmtId="165" fontId="7" fillId="2" borderId="3" xfId="0" applyNumberFormat="1" applyFont="1" applyFill="1" applyBorder="1" applyAlignment="1" applyProtection="1">
      <alignment horizontal="center" wrapText="1"/>
    </xf>
    <xf numFmtId="49" fontId="7" fillId="0" borderId="11" xfId="0" applyNumberFormat="1" applyFont="1" applyBorder="1" applyAlignment="1" applyProtection="1">
      <alignment horizontal="center" wrapText="1"/>
    </xf>
    <xf numFmtId="49" fontId="7" fillId="0" borderId="7" xfId="0" applyNumberFormat="1" applyFont="1" applyBorder="1" applyAlignment="1" applyProtection="1">
      <alignment horizontal="center" wrapText="1"/>
    </xf>
    <xf numFmtId="49" fontId="7" fillId="0" borderId="6" xfId="0" applyNumberFormat="1" applyFont="1" applyBorder="1" applyAlignment="1" applyProtection="1">
      <alignment horizontal="center" wrapText="1"/>
    </xf>
    <xf numFmtId="49" fontId="6" fillId="0" borderId="10" xfId="0" applyNumberFormat="1" applyFont="1" applyBorder="1" applyAlignment="1" applyProtection="1">
      <alignment horizontal="center" wrapText="1"/>
    </xf>
    <xf numFmtId="49" fontId="7" fillId="0" borderId="10" xfId="0" applyNumberFormat="1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62"/>
  <sheetViews>
    <sheetView showGridLines="0" tabSelected="1" workbookViewId="0">
      <selection activeCell="E11" sqref="E11"/>
    </sheetView>
  </sheetViews>
  <sheetFormatPr defaultRowHeight="12.75" customHeight="1" outlineLevelRow="4" x14ac:dyDescent="0.2"/>
  <cols>
    <col min="1" max="1" width="30.7109375" customWidth="1"/>
    <col min="2" max="2" width="8.140625" style="5" customWidth="1"/>
    <col min="3" max="3" width="8.7109375" customWidth="1"/>
    <col min="4" max="4" width="10.7109375" customWidth="1"/>
    <col min="5" max="5" width="8.7109375" customWidth="1"/>
    <col min="6" max="6" width="15.42578125" customWidth="1"/>
    <col min="7" max="7" width="9.140625" customWidth="1"/>
    <col min="8" max="8" width="13.140625" customWidth="1"/>
    <col min="9" max="11" width="9.140625" customWidth="1"/>
  </cols>
  <sheetData>
    <row r="1" spans="1:11" ht="13.9" customHeight="1" x14ac:dyDescent="0.2">
      <c r="A1" s="6"/>
      <c r="B1" s="6"/>
      <c r="C1" s="1"/>
      <c r="D1" s="10"/>
      <c r="E1" s="10"/>
      <c r="F1" s="8" t="s">
        <v>78</v>
      </c>
    </row>
    <row r="2" spans="1:11" ht="12" customHeight="1" x14ac:dyDescent="0.2">
      <c r="A2" s="1"/>
      <c r="B2" s="1"/>
      <c r="D2" s="51" t="s">
        <v>55</v>
      </c>
      <c r="E2" s="51"/>
      <c r="F2" s="51"/>
      <c r="G2" s="3"/>
      <c r="H2" s="4"/>
      <c r="I2" s="2"/>
    </row>
    <row r="3" spans="1:11" s="5" customFormat="1" x14ac:dyDescent="0.2">
      <c r="A3" s="1"/>
      <c r="B3" s="1"/>
      <c r="D3" s="51" t="s">
        <v>54</v>
      </c>
      <c r="E3" s="51"/>
      <c r="F3" s="51"/>
      <c r="G3" s="3"/>
      <c r="H3" s="4"/>
      <c r="I3" s="2"/>
    </row>
    <row r="4" spans="1:11" s="5" customFormat="1" x14ac:dyDescent="0.2">
      <c r="A4" s="1"/>
      <c r="B4" s="1"/>
      <c r="D4" s="51" t="s">
        <v>83</v>
      </c>
      <c r="E4" s="51"/>
      <c r="F4" s="51"/>
      <c r="G4" s="3"/>
      <c r="H4" s="4"/>
      <c r="I4" s="2"/>
    </row>
    <row r="5" spans="1:11" ht="12.75" customHeight="1" x14ac:dyDescent="0.2">
      <c r="D5" s="11"/>
      <c r="E5" s="11"/>
      <c r="F5" s="11"/>
    </row>
    <row r="6" spans="1:11" s="5" customFormat="1" ht="18.75" customHeight="1" x14ac:dyDescent="0.2">
      <c r="A6" s="50" t="s">
        <v>79</v>
      </c>
      <c r="B6" s="50"/>
      <c r="C6" s="50"/>
      <c r="D6" s="50"/>
      <c r="E6" s="50"/>
      <c r="F6" s="50"/>
    </row>
    <row r="7" spans="1:11" ht="15.4" customHeight="1" x14ac:dyDescent="0.2">
      <c r="A7" s="50" t="s">
        <v>80</v>
      </c>
      <c r="B7" s="50"/>
      <c r="C7" s="50"/>
      <c r="D7" s="50"/>
      <c r="E7" s="50"/>
      <c r="F7" s="50"/>
      <c r="G7" s="7"/>
      <c r="H7" s="7"/>
      <c r="I7" s="7"/>
      <c r="J7" s="7"/>
      <c r="K7" s="7"/>
    </row>
    <row r="8" spans="1:11" ht="21" customHeight="1" x14ac:dyDescent="0.2">
      <c r="A8" s="50" t="s">
        <v>81</v>
      </c>
      <c r="B8" s="50"/>
      <c r="C8" s="50"/>
      <c r="D8" s="50"/>
      <c r="E8" s="50"/>
      <c r="F8" s="50"/>
    </row>
    <row r="9" spans="1:11" x14ac:dyDescent="0.2">
      <c r="A9" s="13" t="s">
        <v>0</v>
      </c>
      <c r="B9" s="13"/>
      <c r="C9" s="14"/>
      <c r="D9" s="14"/>
      <c r="E9" s="14"/>
      <c r="F9" s="14"/>
    </row>
    <row r="10" spans="1:11" ht="30.75" customHeight="1" x14ac:dyDescent="0.2">
      <c r="A10" s="15" t="s">
        <v>1</v>
      </c>
      <c r="B10" s="15" t="s">
        <v>82</v>
      </c>
      <c r="C10" s="15" t="s">
        <v>2</v>
      </c>
      <c r="D10" s="15" t="s">
        <v>3</v>
      </c>
      <c r="E10" s="15" t="s">
        <v>4</v>
      </c>
      <c r="F10" s="12" t="s">
        <v>52</v>
      </c>
    </row>
    <row r="11" spans="1:11" ht="17.25" customHeight="1" x14ac:dyDescent="0.2">
      <c r="A11" s="16" t="s">
        <v>5</v>
      </c>
      <c r="B11" s="34" t="s">
        <v>77</v>
      </c>
      <c r="C11" s="17"/>
      <c r="D11" s="17"/>
      <c r="E11" s="17"/>
      <c r="F11" s="35">
        <f>F12+F44+F59+F41</f>
        <v>3193.5</v>
      </c>
      <c r="G11" s="9"/>
    </row>
    <row r="12" spans="1:11" ht="24" x14ac:dyDescent="0.2">
      <c r="A12" s="18" t="s">
        <v>6</v>
      </c>
      <c r="B12" s="17" t="s">
        <v>77</v>
      </c>
      <c r="C12" s="19" t="s">
        <v>7</v>
      </c>
      <c r="D12" s="19"/>
      <c r="E12" s="19"/>
      <c r="F12" s="36">
        <f>F13+F17+F32</f>
        <v>1657.4000000000003</v>
      </c>
    </row>
    <row r="13" spans="1:11" ht="24.75" customHeight="1" outlineLevel="1" x14ac:dyDescent="0.2">
      <c r="A13" s="18" t="s">
        <v>8</v>
      </c>
      <c r="B13" s="17" t="s">
        <v>77</v>
      </c>
      <c r="C13" s="19" t="s">
        <v>9</v>
      </c>
      <c r="D13" s="19" t="s">
        <v>10</v>
      </c>
      <c r="E13" s="19"/>
      <c r="F13" s="37">
        <f>F14</f>
        <v>228.60000000000002</v>
      </c>
    </row>
    <row r="14" spans="1:11" ht="22.35" customHeight="1" outlineLevel="2" x14ac:dyDescent="0.2">
      <c r="A14" s="18" t="s">
        <v>11</v>
      </c>
      <c r="B14" s="17" t="s">
        <v>77</v>
      </c>
      <c r="C14" s="19" t="s">
        <v>9</v>
      </c>
      <c r="D14" s="19" t="s">
        <v>12</v>
      </c>
      <c r="E14" s="19"/>
      <c r="F14" s="38">
        <f>SUM(F15:F16)</f>
        <v>228.60000000000002</v>
      </c>
    </row>
    <row r="15" spans="1:11" ht="22.35" customHeight="1" outlineLevel="4" x14ac:dyDescent="0.2">
      <c r="A15" s="20" t="s">
        <v>13</v>
      </c>
      <c r="B15" s="34" t="s">
        <v>77</v>
      </c>
      <c r="C15" s="39" t="s">
        <v>9</v>
      </c>
      <c r="D15" s="39" t="s">
        <v>12</v>
      </c>
      <c r="E15" s="39" t="s">
        <v>14</v>
      </c>
      <c r="F15" s="40">
        <v>183.8</v>
      </c>
    </row>
    <row r="16" spans="1:11" ht="63" customHeight="1" outlineLevel="4" x14ac:dyDescent="0.2">
      <c r="A16" s="20" t="s">
        <v>15</v>
      </c>
      <c r="B16" s="34" t="s">
        <v>77</v>
      </c>
      <c r="C16" s="39" t="s">
        <v>9</v>
      </c>
      <c r="D16" s="39" t="s">
        <v>12</v>
      </c>
      <c r="E16" s="39" t="s">
        <v>16</v>
      </c>
      <c r="F16" s="40">
        <v>44.8</v>
      </c>
    </row>
    <row r="17" spans="1:6" s="5" customFormat="1" ht="78" customHeight="1" outlineLevel="4" x14ac:dyDescent="0.2">
      <c r="A17" s="18" t="s">
        <v>53</v>
      </c>
      <c r="B17" s="17" t="s">
        <v>77</v>
      </c>
      <c r="C17" s="26" t="s">
        <v>19</v>
      </c>
      <c r="D17" s="41"/>
      <c r="E17" s="41"/>
      <c r="F17" s="42">
        <f>F18</f>
        <v>1389.0000000000002</v>
      </c>
    </row>
    <row r="18" spans="1:6" ht="28.5" customHeight="1" outlineLevel="1" x14ac:dyDescent="0.2">
      <c r="A18" s="18" t="s">
        <v>8</v>
      </c>
      <c r="B18" s="17" t="s">
        <v>77</v>
      </c>
      <c r="C18" s="19" t="s">
        <v>19</v>
      </c>
      <c r="D18" s="19" t="s">
        <v>10</v>
      </c>
      <c r="E18" s="19"/>
      <c r="F18" s="37">
        <f>F19+F27</f>
        <v>1389.0000000000002</v>
      </c>
    </row>
    <row r="19" spans="1:6" ht="51.75" customHeight="1" outlineLevel="2" x14ac:dyDescent="0.2">
      <c r="A19" s="18" t="s">
        <v>20</v>
      </c>
      <c r="B19" s="17" t="s">
        <v>77</v>
      </c>
      <c r="C19" s="19" t="s">
        <v>19</v>
      </c>
      <c r="D19" s="19" t="s">
        <v>21</v>
      </c>
      <c r="E19" s="19"/>
      <c r="F19" s="37">
        <f>SUM(F20:F26)</f>
        <v>1305.7000000000003</v>
      </c>
    </row>
    <row r="20" spans="1:6" ht="35.25" customHeight="1" outlineLevel="4" x14ac:dyDescent="0.2">
      <c r="A20" s="20" t="s">
        <v>13</v>
      </c>
      <c r="B20" s="34" t="s">
        <v>77</v>
      </c>
      <c r="C20" s="39" t="s">
        <v>19</v>
      </c>
      <c r="D20" s="39" t="s">
        <v>21</v>
      </c>
      <c r="E20" s="39" t="s">
        <v>14</v>
      </c>
      <c r="F20" s="40">
        <v>806.9</v>
      </c>
    </row>
    <row r="21" spans="1:6" ht="66.75" customHeight="1" outlineLevel="4" x14ac:dyDescent="0.2">
      <c r="A21" s="20" t="s">
        <v>15</v>
      </c>
      <c r="B21" s="34" t="s">
        <v>77</v>
      </c>
      <c r="C21" s="39" t="s">
        <v>19</v>
      </c>
      <c r="D21" s="39" t="s">
        <v>21</v>
      </c>
      <c r="E21" s="39" t="s">
        <v>16</v>
      </c>
      <c r="F21" s="40">
        <v>189.8</v>
      </c>
    </row>
    <row r="22" spans="1:6" ht="37.5" customHeight="1" outlineLevel="4" x14ac:dyDescent="0.2">
      <c r="A22" s="20" t="s">
        <v>22</v>
      </c>
      <c r="B22" s="34" t="s">
        <v>77</v>
      </c>
      <c r="C22" s="39" t="s">
        <v>19</v>
      </c>
      <c r="D22" s="39" t="s">
        <v>21</v>
      </c>
      <c r="E22" s="39" t="s">
        <v>23</v>
      </c>
      <c r="F22" s="40">
        <v>96.4</v>
      </c>
    </row>
    <row r="23" spans="1:6" ht="44.65" customHeight="1" outlineLevel="4" x14ac:dyDescent="0.2">
      <c r="A23" s="20" t="s">
        <v>17</v>
      </c>
      <c r="B23" s="34" t="s">
        <v>77</v>
      </c>
      <c r="C23" s="39" t="s">
        <v>19</v>
      </c>
      <c r="D23" s="39" t="s">
        <v>21</v>
      </c>
      <c r="E23" s="39" t="s">
        <v>18</v>
      </c>
      <c r="F23" s="40">
        <v>46.9</v>
      </c>
    </row>
    <row r="24" spans="1:6" s="5" customFormat="1" ht="27.75" customHeight="1" outlineLevel="4" x14ac:dyDescent="0.2">
      <c r="A24" s="21" t="s">
        <v>73</v>
      </c>
      <c r="B24" s="34" t="s">
        <v>77</v>
      </c>
      <c r="C24" s="39" t="s">
        <v>19</v>
      </c>
      <c r="D24" s="39" t="s">
        <v>21</v>
      </c>
      <c r="E24" s="39" t="s">
        <v>71</v>
      </c>
      <c r="F24" s="40">
        <v>148.30000000000001</v>
      </c>
    </row>
    <row r="25" spans="1:6" s="5" customFormat="1" ht="30.75" customHeight="1" outlineLevel="4" x14ac:dyDescent="0.2">
      <c r="A25" s="20" t="s">
        <v>57</v>
      </c>
      <c r="B25" s="34" t="s">
        <v>77</v>
      </c>
      <c r="C25" s="39" t="s">
        <v>19</v>
      </c>
      <c r="D25" s="39" t="s">
        <v>21</v>
      </c>
      <c r="E25" s="39" t="s">
        <v>56</v>
      </c>
      <c r="F25" s="40">
        <v>16.5</v>
      </c>
    </row>
    <row r="26" spans="1:6" ht="24" outlineLevel="4" x14ac:dyDescent="0.2">
      <c r="A26" s="20" t="s">
        <v>24</v>
      </c>
      <c r="B26" s="34" t="s">
        <v>77</v>
      </c>
      <c r="C26" s="39" t="s">
        <v>19</v>
      </c>
      <c r="D26" s="39" t="s">
        <v>21</v>
      </c>
      <c r="E26" s="39" t="s">
        <v>25</v>
      </c>
      <c r="F26" s="40">
        <v>0.9</v>
      </c>
    </row>
    <row r="27" spans="1:6" ht="44.65" customHeight="1" outlineLevel="2" x14ac:dyDescent="0.2">
      <c r="A27" s="18" t="s">
        <v>26</v>
      </c>
      <c r="B27" s="17" t="s">
        <v>77</v>
      </c>
      <c r="C27" s="19" t="s">
        <v>19</v>
      </c>
      <c r="D27" s="19" t="s">
        <v>27</v>
      </c>
      <c r="E27" s="19"/>
      <c r="F27" s="37">
        <f>SUM(F28:F31)</f>
        <v>83.3</v>
      </c>
    </row>
    <row r="28" spans="1:6" ht="22.35" customHeight="1" outlineLevel="4" x14ac:dyDescent="0.2">
      <c r="A28" s="22" t="s">
        <v>13</v>
      </c>
      <c r="B28" s="34" t="s">
        <v>77</v>
      </c>
      <c r="C28" s="39" t="s">
        <v>19</v>
      </c>
      <c r="D28" s="39" t="s">
        <v>27</v>
      </c>
      <c r="E28" s="39" t="s">
        <v>14</v>
      </c>
      <c r="F28" s="40">
        <v>62.1</v>
      </c>
    </row>
    <row r="29" spans="1:6" ht="66.75" customHeight="1" outlineLevel="4" x14ac:dyDescent="0.2">
      <c r="A29" s="20" t="s">
        <v>15</v>
      </c>
      <c r="B29" s="34" t="s">
        <v>77</v>
      </c>
      <c r="C29" s="39" t="s">
        <v>19</v>
      </c>
      <c r="D29" s="39" t="s">
        <v>27</v>
      </c>
      <c r="E29" s="39" t="s">
        <v>16</v>
      </c>
      <c r="F29" s="43">
        <v>16.100000000000001</v>
      </c>
    </row>
    <row r="30" spans="1:6" s="5" customFormat="1" ht="42.75" customHeight="1" outlineLevel="4" x14ac:dyDescent="0.2">
      <c r="A30" s="20" t="s">
        <v>17</v>
      </c>
      <c r="B30" s="34" t="s">
        <v>77</v>
      </c>
      <c r="C30" s="39" t="s">
        <v>19</v>
      </c>
      <c r="D30" s="39" t="s">
        <v>27</v>
      </c>
      <c r="E30" s="41" t="s">
        <v>18</v>
      </c>
      <c r="F30" s="43">
        <v>0.1</v>
      </c>
    </row>
    <row r="31" spans="1:6" s="5" customFormat="1" ht="28.5" customHeight="1" outlineLevel="4" x14ac:dyDescent="0.2">
      <c r="A31" s="21" t="s">
        <v>73</v>
      </c>
      <c r="B31" s="34" t="s">
        <v>77</v>
      </c>
      <c r="C31" s="39" t="s">
        <v>19</v>
      </c>
      <c r="D31" s="39" t="s">
        <v>27</v>
      </c>
      <c r="E31" s="41" t="s">
        <v>71</v>
      </c>
      <c r="F31" s="43">
        <v>5</v>
      </c>
    </row>
    <row r="32" spans="1:6" ht="27" customHeight="1" outlineLevel="1" x14ac:dyDescent="0.2">
      <c r="A32" s="18" t="s">
        <v>8</v>
      </c>
      <c r="B32" s="17" t="s">
        <v>77</v>
      </c>
      <c r="C32" s="19" t="s">
        <v>28</v>
      </c>
      <c r="D32" s="19" t="s">
        <v>10</v>
      </c>
      <c r="E32" s="19"/>
      <c r="F32" s="38">
        <f>F33+F37+F35+F39</f>
        <v>39.799999999999997</v>
      </c>
    </row>
    <row r="33" spans="1:6" ht="30" customHeight="1" outlineLevel="2" x14ac:dyDescent="0.2">
      <c r="A33" s="18" t="s">
        <v>29</v>
      </c>
      <c r="B33" s="17" t="s">
        <v>77</v>
      </c>
      <c r="C33" s="19" t="s">
        <v>28</v>
      </c>
      <c r="D33" s="19" t="s">
        <v>30</v>
      </c>
      <c r="E33" s="19"/>
      <c r="F33" s="38">
        <f>F34</f>
        <v>8</v>
      </c>
    </row>
    <row r="34" spans="1:6" ht="19.5" customHeight="1" outlineLevel="4" x14ac:dyDescent="0.2">
      <c r="A34" s="20" t="s">
        <v>31</v>
      </c>
      <c r="B34" s="34" t="s">
        <v>77</v>
      </c>
      <c r="C34" s="39" t="s">
        <v>28</v>
      </c>
      <c r="D34" s="39" t="s">
        <v>30</v>
      </c>
      <c r="E34" s="39" t="s">
        <v>32</v>
      </c>
      <c r="F34" s="44">
        <v>8</v>
      </c>
    </row>
    <row r="35" spans="1:6" s="5" customFormat="1" ht="96" customHeight="1" outlineLevel="4" x14ac:dyDescent="0.2">
      <c r="A35" s="18" t="s">
        <v>66</v>
      </c>
      <c r="B35" s="17" t="s">
        <v>77</v>
      </c>
      <c r="C35" s="19" t="s">
        <v>28</v>
      </c>
      <c r="D35" s="19" t="s">
        <v>67</v>
      </c>
      <c r="E35" s="19"/>
      <c r="F35" s="38">
        <f>F36</f>
        <v>1.6</v>
      </c>
    </row>
    <row r="36" spans="1:6" s="5" customFormat="1" ht="30" customHeight="1" outlineLevel="4" x14ac:dyDescent="0.2">
      <c r="A36" s="20" t="s">
        <v>33</v>
      </c>
      <c r="B36" s="34" t="s">
        <v>77</v>
      </c>
      <c r="C36" s="39" t="s">
        <v>28</v>
      </c>
      <c r="D36" s="39" t="s">
        <v>67</v>
      </c>
      <c r="E36" s="39" t="s">
        <v>34</v>
      </c>
      <c r="F36" s="40">
        <v>1.6</v>
      </c>
    </row>
    <row r="37" spans="1:6" ht="66.75" customHeight="1" outlineLevel="2" x14ac:dyDescent="0.2">
      <c r="A37" s="18" t="s">
        <v>35</v>
      </c>
      <c r="B37" s="17" t="s">
        <v>77</v>
      </c>
      <c r="C37" s="19" t="s">
        <v>28</v>
      </c>
      <c r="D37" s="19" t="s">
        <v>36</v>
      </c>
      <c r="E37" s="19"/>
      <c r="F37" s="37">
        <f>F38</f>
        <v>14.5</v>
      </c>
    </row>
    <row r="38" spans="1:6" ht="24" outlineLevel="4" x14ac:dyDescent="0.2">
      <c r="A38" s="20" t="s">
        <v>33</v>
      </c>
      <c r="B38" s="34" t="s">
        <v>77</v>
      </c>
      <c r="C38" s="39" t="s">
        <v>28</v>
      </c>
      <c r="D38" s="39" t="s">
        <v>36</v>
      </c>
      <c r="E38" s="39" t="s">
        <v>34</v>
      </c>
      <c r="F38" s="40">
        <v>14.5</v>
      </c>
    </row>
    <row r="39" spans="1:6" s="5" customFormat="1" ht="140.25" customHeight="1" outlineLevel="4" x14ac:dyDescent="0.2">
      <c r="A39" s="23" t="s">
        <v>68</v>
      </c>
      <c r="B39" s="17" t="s">
        <v>77</v>
      </c>
      <c r="C39" s="19" t="s">
        <v>28</v>
      </c>
      <c r="D39" s="19" t="s">
        <v>69</v>
      </c>
      <c r="E39" s="19"/>
      <c r="F39" s="38">
        <f>F40</f>
        <v>15.7</v>
      </c>
    </row>
    <row r="40" spans="1:6" s="5" customFormat="1" ht="21" customHeight="1" outlineLevel="4" x14ac:dyDescent="0.2">
      <c r="A40" s="24" t="s">
        <v>33</v>
      </c>
      <c r="B40" s="34" t="s">
        <v>77</v>
      </c>
      <c r="C40" s="45" t="s">
        <v>28</v>
      </c>
      <c r="D40" s="45" t="s">
        <v>69</v>
      </c>
      <c r="E40" s="45" t="s">
        <v>34</v>
      </c>
      <c r="F40" s="44">
        <v>15.7</v>
      </c>
    </row>
    <row r="41" spans="1:6" s="5" customFormat="1" ht="34.5" customHeight="1" outlineLevel="4" x14ac:dyDescent="0.2">
      <c r="A41" s="25" t="s">
        <v>58</v>
      </c>
      <c r="B41" s="17" t="s">
        <v>77</v>
      </c>
      <c r="C41" s="26" t="s">
        <v>59</v>
      </c>
      <c r="D41" s="41"/>
      <c r="E41" s="46"/>
      <c r="F41" s="37">
        <f>F42</f>
        <v>20.399999999999999</v>
      </c>
    </row>
    <row r="42" spans="1:6" s="5" customFormat="1" ht="50.25" customHeight="1" outlineLevel="4" x14ac:dyDescent="0.2">
      <c r="A42" s="27" t="s">
        <v>60</v>
      </c>
      <c r="B42" s="17" t="s">
        <v>77</v>
      </c>
      <c r="C42" s="28" t="s">
        <v>72</v>
      </c>
      <c r="D42" s="28" t="s">
        <v>61</v>
      </c>
      <c r="E42" s="26"/>
      <c r="F42" s="40">
        <f>F43</f>
        <v>20.399999999999999</v>
      </c>
    </row>
    <row r="43" spans="1:6" s="5" customFormat="1" ht="45" customHeight="1" outlineLevel="4" x14ac:dyDescent="0.2">
      <c r="A43" s="29" t="s">
        <v>17</v>
      </c>
      <c r="B43" s="34" t="s">
        <v>77</v>
      </c>
      <c r="C43" s="47" t="s">
        <v>72</v>
      </c>
      <c r="D43" s="47" t="s">
        <v>61</v>
      </c>
      <c r="E43" s="47" t="s">
        <v>18</v>
      </c>
      <c r="F43" s="40">
        <v>20.399999999999999</v>
      </c>
    </row>
    <row r="44" spans="1:6" ht="22.35" customHeight="1" x14ac:dyDescent="0.2">
      <c r="A44" s="18" t="s">
        <v>37</v>
      </c>
      <c r="B44" s="17" t="s">
        <v>77</v>
      </c>
      <c r="C44" s="19" t="s">
        <v>38</v>
      </c>
      <c r="D44" s="19"/>
      <c r="E44" s="19"/>
      <c r="F44" s="37">
        <f>+F45</f>
        <v>1374.6</v>
      </c>
    </row>
    <row r="45" spans="1:6" s="5" customFormat="1" ht="21" customHeight="1" outlineLevel="4" x14ac:dyDescent="0.2">
      <c r="A45" s="30" t="s">
        <v>51</v>
      </c>
      <c r="B45" s="17" t="s">
        <v>77</v>
      </c>
      <c r="C45" s="19" t="s">
        <v>39</v>
      </c>
      <c r="D45" s="19"/>
      <c r="E45" s="19"/>
      <c r="F45" s="37">
        <f>F49+F46</f>
        <v>1374.6</v>
      </c>
    </row>
    <row r="46" spans="1:6" s="5" customFormat="1" ht="64.5" customHeight="1" outlineLevel="4" x14ac:dyDescent="0.2">
      <c r="A46" s="31" t="s">
        <v>74</v>
      </c>
      <c r="B46" s="17" t="s">
        <v>77</v>
      </c>
      <c r="C46" s="19" t="s">
        <v>39</v>
      </c>
      <c r="D46" s="19" t="s">
        <v>63</v>
      </c>
      <c r="E46" s="19"/>
      <c r="F46" s="37">
        <f>F47</f>
        <v>46</v>
      </c>
    </row>
    <row r="47" spans="1:6" s="5" customFormat="1" ht="27" customHeight="1" outlineLevel="4" x14ac:dyDescent="0.2">
      <c r="A47" s="32" t="s">
        <v>64</v>
      </c>
      <c r="B47" s="34" t="s">
        <v>77</v>
      </c>
      <c r="C47" s="39" t="s">
        <v>39</v>
      </c>
      <c r="D47" s="39" t="s">
        <v>65</v>
      </c>
      <c r="E47" s="19"/>
      <c r="F47" s="40">
        <f>F48</f>
        <v>46</v>
      </c>
    </row>
    <row r="48" spans="1:6" s="5" customFormat="1" ht="34.5" customHeight="1" outlineLevel="4" x14ac:dyDescent="0.2">
      <c r="A48" s="20" t="s">
        <v>17</v>
      </c>
      <c r="B48" s="34" t="s">
        <v>77</v>
      </c>
      <c r="C48" s="39" t="s">
        <v>39</v>
      </c>
      <c r="D48" s="39" t="s">
        <v>65</v>
      </c>
      <c r="E48" s="39" t="s">
        <v>18</v>
      </c>
      <c r="F48" s="40">
        <v>46</v>
      </c>
    </row>
    <row r="49" spans="1:6" ht="25.5" customHeight="1" outlineLevel="1" x14ac:dyDescent="0.2">
      <c r="A49" s="18" t="s">
        <v>8</v>
      </c>
      <c r="B49" s="17" t="s">
        <v>77</v>
      </c>
      <c r="C49" s="19" t="s">
        <v>39</v>
      </c>
      <c r="D49" s="19" t="s">
        <v>10</v>
      </c>
      <c r="E49" s="19"/>
      <c r="F49" s="37">
        <f>F50+F52+F55+F57</f>
        <v>1328.6</v>
      </c>
    </row>
    <row r="50" spans="1:6" ht="22.35" customHeight="1" outlineLevel="2" x14ac:dyDescent="0.2">
      <c r="A50" s="18" t="s">
        <v>40</v>
      </c>
      <c r="B50" s="17" t="s">
        <v>77</v>
      </c>
      <c r="C50" s="19" t="s">
        <v>39</v>
      </c>
      <c r="D50" s="19" t="s">
        <v>41</v>
      </c>
      <c r="E50" s="19"/>
      <c r="F50" s="37">
        <f>F51</f>
        <v>995.2</v>
      </c>
    </row>
    <row r="51" spans="1:6" ht="44.65" customHeight="1" outlineLevel="4" x14ac:dyDescent="0.2">
      <c r="A51" s="20" t="s">
        <v>17</v>
      </c>
      <c r="B51" s="34" t="s">
        <v>77</v>
      </c>
      <c r="C51" s="39" t="s">
        <v>39</v>
      </c>
      <c r="D51" s="39" t="s">
        <v>41</v>
      </c>
      <c r="E51" s="39" t="s">
        <v>18</v>
      </c>
      <c r="F51" s="40">
        <v>995.2</v>
      </c>
    </row>
    <row r="52" spans="1:6" ht="22.35" customHeight="1" outlineLevel="2" x14ac:dyDescent="0.2">
      <c r="A52" s="18" t="s">
        <v>42</v>
      </c>
      <c r="B52" s="17" t="s">
        <v>77</v>
      </c>
      <c r="C52" s="19" t="s">
        <v>39</v>
      </c>
      <c r="D52" s="19" t="s">
        <v>43</v>
      </c>
      <c r="E52" s="19"/>
      <c r="F52" s="37">
        <f>F53+F54</f>
        <v>258.8</v>
      </c>
    </row>
    <row r="53" spans="1:6" ht="41.25" customHeight="1" outlineLevel="4" x14ac:dyDescent="0.2">
      <c r="A53" s="20" t="s">
        <v>17</v>
      </c>
      <c r="B53" s="34" t="s">
        <v>77</v>
      </c>
      <c r="C53" s="39" t="s">
        <v>39</v>
      </c>
      <c r="D53" s="39" t="s">
        <v>43</v>
      </c>
      <c r="E53" s="39" t="s">
        <v>18</v>
      </c>
      <c r="F53" s="40">
        <v>1</v>
      </c>
    </row>
    <row r="54" spans="1:6" s="5" customFormat="1" ht="22.5" customHeight="1" outlineLevel="4" x14ac:dyDescent="0.2">
      <c r="A54" s="21" t="s">
        <v>73</v>
      </c>
      <c r="B54" s="34" t="s">
        <v>77</v>
      </c>
      <c r="C54" s="39" t="s">
        <v>39</v>
      </c>
      <c r="D54" s="39" t="s">
        <v>43</v>
      </c>
      <c r="E54" s="39" t="s">
        <v>71</v>
      </c>
      <c r="F54" s="40">
        <v>257.8</v>
      </c>
    </row>
    <row r="55" spans="1:6" s="5" customFormat="1" ht="44.65" customHeight="1" outlineLevel="4" x14ac:dyDescent="0.2">
      <c r="A55" s="30" t="s">
        <v>70</v>
      </c>
      <c r="B55" s="17" t="s">
        <v>77</v>
      </c>
      <c r="C55" s="19" t="s">
        <v>39</v>
      </c>
      <c r="D55" s="19" t="s">
        <v>62</v>
      </c>
      <c r="E55" s="19"/>
      <c r="F55" s="37">
        <f>F56</f>
        <v>54</v>
      </c>
    </row>
    <row r="56" spans="1:6" s="5" customFormat="1" ht="44.65" customHeight="1" outlineLevel="4" x14ac:dyDescent="0.2">
      <c r="A56" s="20" t="s">
        <v>17</v>
      </c>
      <c r="B56" s="34" t="s">
        <v>77</v>
      </c>
      <c r="C56" s="39" t="s">
        <v>39</v>
      </c>
      <c r="D56" s="39" t="s">
        <v>62</v>
      </c>
      <c r="E56" s="39" t="s">
        <v>18</v>
      </c>
      <c r="F56" s="40">
        <v>54</v>
      </c>
    </row>
    <row r="57" spans="1:6" s="5" customFormat="1" ht="50.25" customHeight="1" outlineLevel="4" x14ac:dyDescent="0.2">
      <c r="A57" s="33" t="s">
        <v>76</v>
      </c>
      <c r="B57" s="17" t="s">
        <v>77</v>
      </c>
      <c r="C57" s="48" t="s">
        <v>39</v>
      </c>
      <c r="D57" s="48" t="s">
        <v>75</v>
      </c>
      <c r="E57" s="19"/>
      <c r="F57" s="37">
        <f>F58</f>
        <v>20.6</v>
      </c>
    </row>
    <row r="58" spans="1:6" s="5" customFormat="1" ht="37.5" customHeight="1" outlineLevel="4" x14ac:dyDescent="0.2">
      <c r="A58" s="20" t="s">
        <v>17</v>
      </c>
      <c r="B58" s="34" t="s">
        <v>77</v>
      </c>
      <c r="C58" s="49" t="s">
        <v>39</v>
      </c>
      <c r="D58" s="49" t="s">
        <v>75</v>
      </c>
      <c r="E58" s="49" t="s">
        <v>18</v>
      </c>
      <c r="F58" s="44">
        <v>20.6</v>
      </c>
    </row>
    <row r="59" spans="1:6" ht="22.5" customHeight="1" x14ac:dyDescent="0.2">
      <c r="A59" s="18" t="s">
        <v>44</v>
      </c>
      <c r="B59" s="17" t="s">
        <v>77</v>
      </c>
      <c r="C59" s="19" t="s">
        <v>45</v>
      </c>
      <c r="D59" s="19"/>
      <c r="E59" s="19"/>
      <c r="F59" s="37">
        <f>F60</f>
        <v>141.1</v>
      </c>
    </row>
    <row r="60" spans="1:6" ht="26.25" customHeight="1" outlineLevel="1" x14ac:dyDescent="0.2">
      <c r="A60" s="18" t="s">
        <v>8</v>
      </c>
      <c r="B60" s="17" t="s">
        <v>77</v>
      </c>
      <c r="C60" s="19" t="s">
        <v>46</v>
      </c>
      <c r="D60" s="19" t="s">
        <v>10</v>
      </c>
      <c r="E60" s="19"/>
      <c r="F60" s="37">
        <f>F61</f>
        <v>141.1</v>
      </c>
    </row>
    <row r="61" spans="1:6" ht="27.75" customHeight="1" outlineLevel="2" x14ac:dyDescent="0.2">
      <c r="A61" s="18" t="s">
        <v>47</v>
      </c>
      <c r="B61" s="17" t="s">
        <v>77</v>
      </c>
      <c r="C61" s="19" t="s">
        <v>46</v>
      </c>
      <c r="D61" s="19" t="s">
        <v>48</v>
      </c>
      <c r="E61" s="19"/>
      <c r="F61" s="37">
        <f>F62</f>
        <v>141.1</v>
      </c>
    </row>
    <row r="62" spans="1:6" ht="22.35" customHeight="1" outlineLevel="4" x14ac:dyDescent="0.2">
      <c r="A62" s="20" t="s">
        <v>49</v>
      </c>
      <c r="B62" s="34" t="s">
        <v>77</v>
      </c>
      <c r="C62" s="39" t="s">
        <v>46</v>
      </c>
      <c r="D62" s="39" t="s">
        <v>48</v>
      </c>
      <c r="E62" s="39" t="s">
        <v>50</v>
      </c>
      <c r="F62" s="40">
        <v>141.1</v>
      </c>
    </row>
  </sheetData>
  <mergeCells count="6">
    <mergeCell ref="A8:F8"/>
    <mergeCell ref="D2:F2"/>
    <mergeCell ref="D3:F3"/>
    <mergeCell ref="D4:F4"/>
    <mergeCell ref="A6:F6"/>
    <mergeCell ref="A7:F7"/>
  </mergeCell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 расходов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dc:description>POI HSSF rep:2.45.2.54</dc:description>
  <cp:lastModifiedBy>Glawbux</cp:lastModifiedBy>
  <cp:lastPrinted>2023-04-12T09:14:43Z</cp:lastPrinted>
  <dcterms:created xsi:type="dcterms:W3CDTF">2018-12-25T10:43:51Z</dcterms:created>
  <dcterms:modified xsi:type="dcterms:W3CDTF">2023-04-12T09:32:25Z</dcterms:modified>
</cp:coreProperties>
</file>