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640" windowHeight="11760"/>
  </bookViews>
  <sheets>
    <sheet name="Планирование расходов" sheetId="1" r:id="rId1"/>
  </sheets>
  <calcPr calcId="191029"/>
</workbook>
</file>

<file path=xl/calcChain.xml><?xml version="1.0" encoding="utf-8"?>
<calcChain xmlns="http://schemas.openxmlformats.org/spreadsheetml/2006/main">
  <c r="E55" i="1" l="1"/>
  <c r="E18" i="1"/>
  <c r="E109" i="1" l="1"/>
  <c r="E113" i="1"/>
  <c r="E83" i="1"/>
  <c r="E51" i="1"/>
  <c r="E71" i="1"/>
  <c r="E35" i="1"/>
  <c r="E28" i="1"/>
  <c r="E19" i="1"/>
  <c r="E10" i="1"/>
  <c r="E111" i="1"/>
  <c r="E117" i="1"/>
  <c r="E116" i="1" s="1"/>
  <c r="E115" i="1" s="1"/>
  <c r="E107" i="1"/>
  <c r="E106" i="1" s="1"/>
  <c r="E104" i="1"/>
  <c r="E103" i="1" s="1"/>
  <c r="E81" i="1"/>
  <c r="E74" i="1"/>
  <c r="E73" i="1" s="1"/>
  <c r="E62" i="1"/>
  <c r="E70" i="1" l="1"/>
  <c r="E59" i="1"/>
  <c r="E100" i="1" l="1"/>
  <c r="E96" i="1"/>
  <c r="E94" i="1"/>
  <c r="E91" i="1"/>
  <c r="E53" i="1"/>
  <c r="E98" i="1"/>
  <c r="E86" i="1" l="1"/>
  <c r="E87" i="1"/>
  <c r="E68" i="1"/>
  <c r="E64" i="1"/>
  <c r="E48" i="1"/>
  <c r="E43" i="1" s="1"/>
  <c r="E42" i="1" s="1"/>
  <c r="E79" i="1" l="1"/>
  <c r="E78" i="1" s="1"/>
  <c r="E40" i="1"/>
  <c r="E39" i="1" s="1"/>
  <c r="E89" i="1" l="1"/>
  <c r="E120" i="1"/>
  <c r="E119" i="1" s="1"/>
  <c r="E66" i="1"/>
  <c r="E46" i="1"/>
  <c r="E44" i="1"/>
  <c r="E16" i="1"/>
  <c r="E15" i="1" s="1"/>
  <c r="E14" i="1" s="1"/>
  <c r="E77" i="1" l="1"/>
  <c r="E76" i="1" s="1"/>
  <c r="E9" i="1"/>
  <c r="E8" i="1" l="1"/>
  <c r="E7" i="1" s="1"/>
</calcChain>
</file>

<file path=xl/sharedStrings.xml><?xml version="1.0" encoding="utf-8"?>
<sst xmlns="http://schemas.openxmlformats.org/spreadsheetml/2006/main" count="394" uniqueCount="137">
  <si>
    <t>Единица измерения тыс. руб.</t>
  </si>
  <si>
    <t>Наименование кода</t>
  </si>
  <si>
    <t>КФСР</t>
  </si>
  <si>
    <t>КЦСР</t>
  </si>
  <si>
    <t>КВР</t>
  </si>
  <si>
    <t>ИТОГО:</t>
  </si>
  <si>
    <t>ОБЩЕГОСУДАРСТВЕННЫЕ ВОПРОСЫ</t>
  </si>
  <si>
    <t>0100</t>
  </si>
  <si>
    <t>Непрограммные направления деятельности</t>
  </si>
  <si>
    <t>0102</t>
  </si>
  <si>
    <t>99 0 00 00000</t>
  </si>
  <si>
    <t>Глава муниципального образования</t>
  </si>
  <si>
    <t>99 0 00 00100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</si>
  <si>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</si>
  <si>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</si>
  <si>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</si>
  <si>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</si>
  <si>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Прочая закупка товаров, работ и услуг для обеспечения государственных (муниципальных) нужд</t>
  </si>
  <si>
    <t>244</t>
  </si>
  <si>
    <t>Профессиональная подготовка, переподготовка и повышение квалификации муниципальных служащих.</t>
  </si>
  <si>
    <t>0104</t>
  </si>
  <si>
    <t>33 0 21 00000</t>
  </si>
  <si>
    <t>Руководство и управление в сфере установленных функций органов местного самоуправления (центральный аппарат)</t>
  </si>
  <si>
    <t>99 0 00 00130</t>
  </si>
  <si>
    <t>Закупка товаров, работ, услуг в сфере информационно-коммуникационных технологий</t>
  </si>
  <si>
    <t>242</t>
  </si>
  <si>
    <t>Уплата прочих налогов, сборов</t>
  </si>
  <si>
    <t>852</t>
  </si>
  <si>
    <t>Субвенции на осуществление первичного воинского учета на территориях, где отсутствуют военные комиссариаты</t>
  </si>
  <si>
    <t>99 0 00 51180</t>
  </si>
  <si>
    <t>Содействие молодым людям в проявлении своей активности</t>
  </si>
  <si>
    <t>0113</t>
  </si>
  <si>
    <t>30 0 01 00000</t>
  </si>
  <si>
    <t>Поддержка граждан старшего поколения</t>
  </si>
  <si>
    <t>30 0 02 00000</t>
  </si>
  <si>
    <t>Выполнение других обязательств муниципального образования</t>
  </si>
  <si>
    <t>99 0 00 00260</t>
  </si>
  <si>
    <t>Уплата иных платежей</t>
  </si>
  <si>
    <t>853</t>
  </si>
  <si>
    <t>Иные межбюджетные трансферты</t>
  </si>
  <si>
    <t>540</t>
  </si>
  <si>
    <t>Межбюджетные трансферты бюджетам муниципальных районов из бюджетов поселений на осуществление полномочий контрольно-счетных органов поселений в соответствии с заключенными соглашениями</t>
  </si>
  <si>
    <t>99 0 00 63020</t>
  </si>
  <si>
    <t>ЖИЛИЩНО-КОММУНАЛЬНОЕ ХОЗЯЙСТВО</t>
  </si>
  <si>
    <t>0500</t>
  </si>
  <si>
    <t>0503</t>
  </si>
  <si>
    <t>Содержание улично-дорожной сети</t>
  </si>
  <si>
    <t>99 0 00 02070</t>
  </si>
  <si>
    <t>Уличное освещение</t>
  </si>
  <si>
    <t>99 0 00 02300</t>
  </si>
  <si>
    <t>СОЦИАЛЬНАЯ ПОЛИТИКА</t>
  </si>
  <si>
    <t>1000</t>
  </si>
  <si>
    <t>1001</t>
  </si>
  <si>
    <t>Пенсионное обеспечение муниципальных служащих</t>
  </si>
  <si>
    <t>99 0 00 03400</t>
  </si>
  <si>
    <t>Иные пенсии, социальные доплаты к пенсиям</t>
  </si>
  <si>
    <t>312</t>
  </si>
  <si>
    <t>ФИЗИЧЕСКАЯ КУЛЬТУРА И СПОРТ</t>
  </si>
  <si>
    <t>1100</t>
  </si>
  <si>
    <t>1102</t>
  </si>
  <si>
    <t>31 0 00 00000</t>
  </si>
  <si>
    <t>30 0 00 00000</t>
  </si>
  <si>
    <t>Благоустройство</t>
  </si>
  <si>
    <t xml:space="preserve">Кассовое исполнение   </t>
  </si>
  <si>
    <t>33 0 00 00000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</si>
  <si>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</si>
  <si>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122</t>
  </si>
  <si>
    <t>851</t>
  </si>
  <si>
    <t>Уплата налога на имущество организаций и земельного налога</t>
  </si>
  <si>
    <t>Иные выплаты персоналу государственных (муниципальных) органов, за исключением фонда оплаты труда</t>
  </si>
  <si>
    <t>99 0 00 00220</t>
  </si>
  <si>
    <t>Резервный фонд администрации муниципального образования</t>
  </si>
  <si>
    <t>99 0 00 00270</t>
  </si>
  <si>
    <t>Расходы, связанные с исполнением судебных актов по искам к муниципальному образованию (казне)</t>
  </si>
  <si>
    <t>НАЦИОНАЛЬНАЯ БЕЗОПАСНОСТЬ И ПРАВООХРАНИТЕЛЬНАЯ ДЕЯТЕЛЬНОСТЬ</t>
  </si>
  <si>
    <t>0300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</si>
  <si>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</si>
  <si>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99 0 00 02010</t>
  </si>
  <si>
    <t>99 0 00 63000</t>
  </si>
  <si>
    <t>26 0 00 00000</t>
  </si>
  <si>
    <t>Общее благоустройство территории сельского поселения "Зеленец</t>
  </si>
  <si>
    <t>26 0 10 00000</t>
  </si>
  <si>
    <t>99 0 00 73150</t>
  </si>
  <si>
    <t>01 13</t>
  </si>
  <si>
    <t>34 0 00 00000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</si>
  <si>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</si>
  <si>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</si>
  <si>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Межбюджетные трансферты бюджетам муниципальных районов из бюджетов поселений на осуществление полномочий по формированию, исполнению бюджета поселения и контролю за исполнением данного бюджета в соответствии с заключенными соглашениями</t>
  </si>
  <si>
    <t>99 0 00 63010</t>
  </si>
  <si>
    <t>Межбюджетные трансферты бюджету муниципального района из бюджетов поселений на осуществление полномочий, определенных статьей 26 Федерального закона от 05.04.2013 №44-ФЗ "О контрактной системе в сфере закупок товаров, работ, услуг для обеспечения государственных и муниципальных нужд", в соответствии с заключенными соглашениями</t>
  </si>
  <si>
    <t>99 0 00 63030</t>
  </si>
  <si>
    <t>Иные межбюджетные трансферты для решения вопросов местного значения сельских поселений</t>
  </si>
  <si>
    <t>Осуществление государственного полномочия Республики Коми предусмотренных пунктом 6 статьи 1 и статьями 2 и 3 Закона Республики Коми «О наделении органов местного самоуправления в Респулике Коми отдельными государственными полномочиями Республики Коми»</t>
  </si>
  <si>
    <t>29 0 F2 55550</t>
  </si>
  <si>
    <t>Поддержка муниципальных программ формирования современной городской среды</t>
  </si>
  <si>
    <t>247</t>
  </si>
  <si>
    <t>99 0 00 00250</t>
  </si>
  <si>
    <t>0310</t>
  </si>
  <si>
    <t>99 0 00 02320</t>
  </si>
  <si>
    <t>99 0 00 02330</t>
  </si>
  <si>
    <t>99 0 00 64040</t>
  </si>
  <si>
    <t>Закупка энергетических ресурсов</t>
  </si>
  <si>
    <t>Организация и содержание мест захоронения</t>
  </si>
  <si>
    <t>Прочие мероприятия по благоустройству поселений</t>
  </si>
  <si>
    <t>Реализация мероприятий по содействию занятости населения</t>
  </si>
  <si>
    <t>Оценка недвижимости, признание прав и регулирование отношений по  муниципальной собственности</t>
  </si>
  <si>
    <t>831</t>
  </si>
  <si>
    <t>Исполнение судебных актов Российской Федерации и мировых соглашений по возмещению причиненного вреда</t>
  </si>
  <si>
    <t>111</t>
  </si>
  <si>
    <t>119</t>
  </si>
  <si>
    <t>9900002110</t>
  </si>
  <si>
    <t>Муниципальная программа  "Развитие муниципальной службы в администрации сельского поселения "Зеленец" на 2022-2024гг"</t>
  </si>
  <si>
    <t>Мероприятия в области жилищного хозяйства</t>
  </si>
  <si>
    <t>0111</t>
  </si>
  <si>
    <t>Осуществление полномочий по обеспечению безопасности людей на водных объектах, охране их жизни и здоровья, в соответствии с заключенными соглашениями</t>
  </si>
  <si>
    <t>Закупка товаров, работ и услуг для обеспечения государственных (муниципальных) нужд</t>
  </si>
  <si>
    <t>Прочая закупка товаров, работ и услуг</t>
  </si>
  <si>
    <t>Осуществление полномочий в организации деятельности по накоплению (в том числе по раздельному накоплению) и транспортированию твердых коммунальных отходов, в соответствии с заключенными соглашениями</t>
  </si>
  <si>
    <t>99 0 00 64070</t>
  </si>
  <si>
    <t>Осуществление полномочий по организации ритуальных услуг и содержание мест захоронения, в соответствии с заключенными соглашениями</t>
  </si>
  <si>
    <t>99 0 00 64080</t>
  </si>
  <si>
    <t xml:space="preserve">Расходы бюджета сельского поселения "Зеленец" за 2023 год по ведомственной структуре расходов </t>
  </si>
  <si>
    <t>Другие общегосударственные вопросы</t>
  </si>
  <si>
    <t>Муниципальная программа "Комплексное благоустройство территории муниципального образования сельского поселения "Зеленец" на 2023-2025гг."</t>
  </si>
  <si>
    <t>Муниципальная программа муниципального образования "Развитие физической культуры и спорта в муниципальном образовании сельском поселении "Зеленец" на 2023-2025годы"</t>
  </si>
  <si>
    <t>Муниципальная программа "Содействие занятости населения на территории муниципального образования сельского поселения "Зеленец" на 2023-2025гг."</t>
  </si>
  <si>
    <t>Муниципальная программа "Семья"муниципального образования сельского поселения  "Зеленец"   на 2023-2025  годы</t>
  </si>
  <si>
    <t>99 0 00 64090</t>
  </si>
  <si>
    <t xml:space="preserve">Приложение 2
к решению Совета 
сельского поселения "Зеленец"
от__________2025 г. № </t>
  </si>
  <si>
    <t>Кадастровые работы по формированию земельных участков</t>
  </si>
  <si>
    <t>99 0 00 00240</t>
  </si>
  <si>
    <t>Муниципальная программа "Содействие занятости населения на территории муниципального образования сельского поселения "Зеленец" на 2021-2023гг."</t>
  </si>
  <si>
    <t>Реализация инициативного проекта "Благоустройство прилегающей территории Зеленецкой врачебной амбулатории"</t>
  </si>
  <si>
    <t>Реализация инициативного проекта "Благоустройство прилегающей территории Зеленецкой врачебной амбулатории" за счет инициативных платежей</t>
  </si>
  <si>
    <t>99 0 00 74091</t>
  </si>
  <si>
    <t>99 0 00 Г4091</t>
  </si>
  <si>
    <t>Гранты на поощрение муниципальных образований муниципальных районов в Республике Коми за участие в проекте "Народный бюджет" и реализацию народных проектов в рамках проекта "Народный бюджет", а также на развитие народных инициатив в муниципальных образованиях в Республике Коми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</si>
</sst>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?"/>
    <numFmt numFmtId="166" formatCode="0.0"/>
  </numFmts>
  <fonts count="6" x14ac:knownFonts="1">
    <font>
      <sz val="10"/>
      <name val="Arial"/>
    </font>
    <font>
      <sz val="8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3" fillId="3" borderId="0" xfId="0" applyNumberFormat="1" applyFont="1" applyFill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right" vertical="center" wrapText="1"/>
    </xf>
    <xf numFmtId="164" fontId="5" fillId="2" borderId="2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vertical="center"/>
    </xf>
    <xf numFmtId="164" fontId="1" fillId="2" borderId="0" xfId="0" applyNumberFormat="1" applyFont="1" applyFill="1" applyAlignment="1">
      <alignment vertical="center"/>
    </xf>
    <xf numFmtId="164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21"/>
  <sheetViews>
    <sheetView showGridLines="0" tabSelected="1" zoomScale="130" zoomScaleNormal="130" workbookViewId="0">
      <selection activeCell="A10" sqref="A10"/>
    </sheetView>
  </sheetViews>
  <sheetFormatPr defaultRowHeight="12.75" customHeight="1" outlineLevelRow="4" x14ac:dyDescent="0.2"/>
  <cols>
    <col min="1" max="1" width="52.140625" style="39" customWidth="1"/>
    <col min="2" max="2" width="8.7109375" style="39" customWidth="1"/>
    <col min="3" max="3" width="10.7109375" style="39" customWidth="1"/>
    <col min="4" max="4" width="8.7109375" style="39" customWidth="1"/>
    <col min="5" max="5" width="15.42578125" style="39" customWidth="1"/>
    <col min="6" max="6" width="9.140625" style="38"/>
    <col min="7" max="16384" width="9.140625" style="39"/>
  </cols>
  <sheetData>
    <row r="1" spans="1:7" ht="51.75" customHeight="1" x14ac:dyDescent="0.2">
      <c r="A1" s="37"/>
      <c r="B1" s="61" t="s">
        <v>128</v>
      </c>
      <c r="C1" s="61"/>
      <c r="D1" s="61"/>
      <c r="E1" s="61"/>
    </row>
    <row r="2" spans="1:7" ht="12.75" customHeight="1" x14ac:dyDescent="0.2">
      <c r="A2" s="60" t="s">
        <v>121</v>
      </c>
      <c r="B2" s="60"/>
      <c r="C2" s="60"/>
      <c r="D2" s="60"/>
      <c r="E2" s="60"/>
    </row>
    <row r="3" spans="1:7" ht="15.4" customHeight="1" x14ac:dyDescent="0.2">
      <c r="A3" s="60"/>
      <c r="B3" s="60"/>
      <c r="C3" s="60"/>
      <c r="D3" s="60"/>
      <c r="E3" s="60"/>
    </row>
    <row r="4" spans="1:7" ht="18.75" customHeight="1" x14ac:dyDescent="0.2">
      <c r="A4" s="60"/>
      <c r="B4" s="60"/>
      <c r="C4" s="60"/>
      <c r="D4" s="60"/>
      <c r="E4" s="60"/>
    </row>
    <row r="5" spans="1:7" ht="11.25" x14ac:dyDescent="0.2">
      <c r="A5" s="40" t="s">
        <v>0</v>
      </c>
      <c r="B5" s="40"/>
      <c r="C5" s="40"/>
      <c r="D5" s="40"/>
      <c r="E5" s="40"/>
    </row>
    <row r="6" spans="1:7" ht="37.5" customHeight="1" x14ac:dyDescent="0.2">
      <c r="A6" s="15" t="s">
        <v>1</v>
      </c>
      <c r="B6" s="15" t="s">
        <v>2</v>
      </c>
      <c r="C6" s="15" t="s">
        <v>3</v>
      </c>
      <c r="D6" s="15" t="s">
        <v>4</v>
      </c>
      <c r="E6" s="15" t="s">
        <v>63</v>
      </c>
    </row>
    <row r="7" spans="1:7" ht="21" customHeight="1" x14ac:dyDescent="0.2">
      <c r="A7" s="41" t="s">
        <v>5</v>
      </c>
      <c r="B7" s="42"/>
      <c r="C7" s="42"/>
      <c r="D7" s="42"/>
      <c r="E7" s="43">
        <f>E8+E70+E76++E115+E119</f>
        <v>23618.799999999999</v>
      </c>
    </row>
    <row r="8" spans="1:7" ht="11.25" x14ac:dyDescent="0.2">
      <c r="A8" s="36" t="s">
        <v>6</v>
      </c>
      <c r="B8" s="22" t="s">
        <v>7</v>
      </c>
      <c r="C8" s="22"/>
      <c r="D8" s="22"/>
      <c r="E8" s="44">
        <f>E10+E14+E40+E42</f>
        <v>9966.0000000000018</v>
      </c>
      <c r="F8" s="45"/>
    </row>
    <row r="9" spans="1:7" ht="24.75" customHeight="1" outlineLevel="1" x14ac:dyDescent="0.2">
      <c r="A9" s="36" t="s">
        <v>8</v>
      </c>
      <c r="B9" s="22" t="s">
        <v>9</v>
      </c>
      <c r="C9" s="22" t="s">
        <v>10</v>
      </c>
      <c r="D9" s="22"/>
      <c r="E9" s="23">
        <f>E10</f>
        <v>1632.8000000000002</v>
      </c>
    </row>
    <row r="10" spans="1:7" ht="22.35" customHeight="1" outlineLevel="2" x14ac:dyDescent="0.2">
      <c r="A10" s="36" t="s">
        <v>11</v>
      </c>
      <c r="B10" s="22" t="s">
        <v>9</v>
      </c>
      <c r="C10" s="22" t="s">
        <v>12</v>
      </c>
      <c r="D10" s="22"/>
      <c r="E10" s="23">
        <f>SUM(E11:E13)</f>
        <v>1632.8000000000002</v>
      </c>
      <c r="F10" s="45"/>
      <c r="G10" s="46"/>
    </row>
    <row r="11" spans="1:7" ht="22.35" customHeight="1" outlineLevel="4" x14ac:dyDescent="0.2">
      <c r="A11" s="16" t="s">
        <v>13</v>
      </c>
      <c r="B11" s="17" t="s">
        <v>9</v>
      </c>
      <c r="C11" s="17" t="s">
        <v>12</v>
      </c>
      <c r="D11" s="17" t="s">
        <v>14</v>
      </c>
      <c r="E11" s="18">
        <v>1222.4000000000001</v>
      </c>
    </row>
    <row r="12" spans="1:7" ht="32.25" customHeight="1" outlineLevel="4" x14ac:dyDescent="0.2">
      <c r="A12" s="16" t="s">
        <v>69</v>
      </c>
      <c r="B12" s="17" t="s">
        <v>9</v>
      </c>
      <c r="C12" s="17" t="s">
        <v>12</v>
      </c>
      <c r="D12" s="17" t="s">
        <v>66</v>
      </c>
      <c r="E12" s="18">
        <v>42.4</v>
      </c>
      <c r="G12" s="46"/>
    </row>
    <row r="13" spans="1:7" ht="39.75" customHeight="1" outlineLevel="4" x14ac:dyDescent="0.2">
      <c r="A13" s="16" t="s">
        <v>15</v>
      </c>
      <c r="B13" s="17" t="s">
        <v>9</v>
      </c>
      <c r="C13" s="17" t="s">
        <v>12</v>
      </c>
      <c r="D13" s="17" t="s">
        <v>16</v>
      </c>
      <c r="E13" s="18">
        <v>368</v>
      </c>
    </row>
    <row r="14" spans="1:7" ht="42.75" customHeight="1" outlineLevel="4" x14ac:dyDescent="0.2">
      <c r="A14" s="36" t="s">
        <v>65</v>
      </c>
      <c r="B14" s="15" t="s">
        <v>20</v>
      </c>
      <c r="C14" s="19"/>
      <c r="D14" s="19"/>
      <c r="E14" s="20">
        <f>E15+E18</f>
        <v>7900.3000000000011</v>
      </c>
      <c r="F14" s="45"/>
    </row>
    <row r="15" spans="1:7" ht="36.75" hidden="1" customHeight="1" outlineLevel="4" x14ac:dyDescent="0.2">
      <c r="A15" s="21" t="s">
        <v>111</v>
      </c>
      <c r="B15" s="22" t="s">
        <v>20</v>
      </c>
      <c r="C15" s="22" t="s">
        <v>64</v>
      </c>
      <c r="D15" s="22"/>
      <c r="E15" s="23">
        <f>E16</f>
        <v>0</v>
      </c>
    </row>
    <row r="16" spans="1:7" ht="28.5" hidden="1" customHeight="1" outlineLevel="1" collapsed="1" x14ac:dyDescent="0.2">
      <c r="A16" s="36" t="s">
        <v>19</v>
      </c>
      <c r="B16" s="22" t="s">
        <v>20</v>
      </c>
      <c r="C16" s="22" t="s">
        <v>21</v>
      </c>
      <c r="D16" s="22"/>
      <c r="E16" s="23">
        <f>E17</f>
        <v>0</v>
      </c>
    </row>
    <row r="17" spans="1:6" ht="27.75" hidden="1" customHeight="1" outlineLevel="4" x14ac:dyDescent="0.2">
      <c r="A17" s="16" t="s">
        <v>17</v>
      </c>
      <c r="B17" s="17" t="s">
        <v>20</v>
      </c>
      <c r="C17" s="17" t="s">
        <v>21</v>
      </c>
      <c r="D17" s="17" t="s">
        <v>18</v>
      </c>
      <c r="E17" s="18">
        <v>0</v>
      </c>
    </row>
    <row r="18" spans="1:6" ht="15" customHeight="1" outlineLevel="1" x14ac:dyDescent="0.2">
      <c r="A18" s="36" t="s">
        <v>8</v>
      </c>
      <c r="B18" s="22" t="s">
        <v>20</v>
      </c>
      <c r="C18" s="22" t="s">
        <v>10</v>
      </c>
      <c r="D18" s="22"/>
      <c r="E18" s="23">
        <f>E19+E28+E35</f>
        <v>7900.3000000000011</v>
      </c>
    </row>
    <row r="19" spans="1:6" ht="30" customHeight="1" outlineLevel="2" x14ac:dyDescent="0.2">
      <c r="A19" s="36" t="s">
        <v>22</v>
      </c>
      <c r="B19" s="22" t="s">
        <v>20</v>
      </c>
      <c r="C19" s="22" t="s">
        <v>23</v>
      </c>
      <c r="D19" s="22"/>
      <c r="E19" s="23">
        <f>SUM(E20:E27)</f>
        <v>7151.2000000000007</v>
      </c>
      <c r="F19" s="45"/>
    </row>
    <row r="20" spans="1:6" ht="27.75" customHeight="1" outlineLevel="4" x14ac:dyDescent="0.2">
      <c r="A20" s="16" t="s">
        <v>13</v>
      </c>
      <c r="B20" s="17" t="s">
        <v>20</v>
      </c>
      <c r="C20" s="17" t="s">
        <v>23</v>
      </c>
      <c r="D20" s="17" t="s">
        <v>14</v>
      </c>
      <c r="E20" s="18">
        <v>4395.6000000000004</v>
      </c>
    </row>
    <row r="21" spans="1:6" ht="34.5" customHeight="1" outlineLevel="4" x14ac:dyDescent="0.2">
      <c r="A21" s="16" t="s">
        <v>69</v>
      </c>
      <c r="B21" s="17" t="s">
        <v>20</v>
      </c>
      <c r="C21" s="17" t="s">
        <v>23</v>
      </c>
      <c r="D21" s="17" t="s">
        <v>66</v>
      </c>
      <c r="E21" s="18">
        <v>164.1</v>
      </c>
    </row>
    <row r="22" spans="1:6" ht="46.5" customHeight="1" outlineLevel="4" x14ac:dyDescent="0.2">
      <c r="A22" s="16" t="s">
        <v>15</v>
      </c>
      <c r="B22" s="17" t="s">
        <v>20</v>
      </c>
      <c r="C22" s="17" t="s">
        <v>23</v>
      </c>
      <c r="D22" s="17" t="s">
        <v>16</v>
      </c>
      <c r="E22" s="18">
        <v>1311.2</v>
      </c>
    </row>
    <row r="23" spans="1:6" ht="33.4" customHeight="1" outlineLevel="4" x14ac:dyDescent="0.2">
      <c r="A23" s="16" t="s">
        <v>24</v>
      </c>
      <c r="B23" s="17" t="s">
        <v>20</v>
      </c>
      <c r="C23" s="17" t="s">
        <v>23</v>
      </c>
      <c r="D23" s="17" t="s">
        <v>25</v>
      </c>
      <c r="E23" s="18">
        <v>515.1</v>
      </c>
    </row>
    <row r="24" spans="1:6" ht="31.5" customHeight="1" outlineLevel="4" x14ac:dyDescent="0.2">
      <c r="A24" s="16" t="s">
        <v>17</v>
      </c>
      <c r="B24" s="17" t="s">
        <v>20</v>
      </c>
      <c r="C24" s="17" t="s">
        <v>23</v>
      </c>
      <c r="D24" s="17" t="s">
        <v>18</v>
      </c>
      <c r="E24" s="18">
        <v>401.6</v>
      </c>
    </row>
    <row r="25" spans="1:6" ht="23.25" customHeight="1" outlineLevel="4" x14ac:dyDescent="0.2">
      <c r="A25" s="24" t="s">
        <v>101</v>
      </c>
      <c r="B25" s="17" t="s">
        <v>20</v>
      </c>
      <c r="C25" s="17" t="s">
        <v>23</v>
      </c>
      <c r="D25" s="17" t="s">
        <v>95</v>
      </c>
      <c r="E25" s="18">
        <v>295.2</v>
      </c>
    </row>
    <row r="26" spans="1:6" ht="27" customHeight="1" outlineLevel="4" x14ac:dyDescent="0.2">
      <c r="A26" s="16" t="s">
        <v>68</v>
      </c>
      <c r="B26" s="17" t="s">
        <v>20</v>
      </c>
      <c r="C26" s="17" t="s">
        <v>23</v>
      </c>
      <c r="D26" s="17" t="s">
        <v>67</v>
      </c>
      <c r="E26" s="18">
        <v>64.5</v>
      </c>
    </row>
    <row r="27" spans="1:6" ht="22.5" outlineLevel="4" x14ac:dyDescent="0.2">
      <c r="A27" s="16" t="s">
        <v>26</v>
      </c>
      <c r="B27" s="17" t="s">
        <v>20</v>
      </c>
      <c r="C27" s="17" t="s">
        <v>23</v>
      </c>
      <c r="D27" s="17" t="s">
        <v>27</v>
      </c>
      <c r="E27" s="18">
        <v>3.9</v>
      </c>
    </row>
    <row r="28" spans="1:6" ht="27" customHeight="1" outlineLevel="2" x14ac:dyDescent="0.2">
      <c r="A28" s="36" t="s">
        <v>28</v>
      </c>
      <c r="B28" s="22" t="s">
        <v>20</v>
      </c>
      <c r="C28" s="22" t="s">
        <v>29</v>
      </c>
      <c r="D28" s="22"/>
      <c r="E28" s="23">
        <f>SUM(E29:E34)</f>
        <v>721.80000000000007</v>
      </c>
      <c r="F28" s="45"/>
    </row>
    <row r="29" spans="1:6" ht="22.35" customHeight="1" outlineLevel="4" x14ac:dyDescent="0.2">
      <c r="A29" s="25" t="s">
        <v>13</v>
      </c>
      <c r="B29" s="17" t="s">
        <v>20</v>
      </c>
      <c r="C29" s="17" t="s">
        <v>29</v>
      </c>
      <c r="D29" s="17" t="s">
        <v>14</v>
      </c>
      <c r="E29" s="18">
        <v>488</v>
      </c>
    </row>
    <row r="30" spans="1:6" ht="22.35" customHeight="1" outlineLevel="4" x14ac:dyDescent="0.2">
      <c r="A30" s="16" t="s">
        <v>69</v>
      </c>
      <c r="B30" s="17" t="s">
        <v>20</v>
      </c>
      <c r="C30" s="17" t="s">
        <v>29</v>
      </c>
      <c r="D30" s="17" t="s">
        <v>66</v>
      </c>
      <c r="E30" s="26">
        <v>0</v>
      </c>
    </row>
    <row r="31" spans="1:6" ht="41.25" customHeight="1" outlineLevel="4" x14ac:dyDescent="0.2">
      <c r="A31" s="16" t="s">
        <v>15</v>
      </c>
      <c r="B31" s="17" t="s">
        <v>20</v>
      </c>
      <c r="C31" s="17" t="s">
        <v>29</v>
      </c>
      <c r="D31" s="17" t="s">
        <v>16</v>
      </c>
      <c r="E31" s="26">
        <v>141.19999999999999</v>
      </c>
    </row>
    <row r="32" spans="1:6" ht="30" customHeight="1" outlineLevel="4" x14ac:dyDescent="0.2">
      <c r="A32" s="16" t="s">
        <v>24</v>
      </c>
      <c r="B32" s="17" t="s">
        <v>20</v>
      </c>
      <c r="C32" s="17" t="s">
        <v>29</v>
      </c>
      <c r="D32" s="19" t="s">
        <v>25</v>
      </c>
      <c r="E32" s="26">
        <v>44.1</v>
      </c>
    </row>
    <row r="33" spans="1:7" ht="29.25" customHeight="1" outlineLevel="4" x14ac:dyDescent="0.2">
      <c r="A33" s="16" t="s">
        <v>17</v>
      </c>
      <c r="B33" s="17" t="s">
        <v>20</v>
      </c>
      <c r="C33" s="17" t="s">
        <v>29</v>
      </c>
      <c r="D33" s="19" t="s">
        <v>18</v>
      </c>
      <c r="E33" s="26">
        <v>28.5</v>
      </c>
    </row>
    <row r="34" spans="1:7" ht="18.75" customHeight="1" outlineLevel="4" x14ac:dyDescent="0.2">
      <c r="A34" s="24" t="s">
        <v>101</v>
      </c>
      <c r="B34" s="17" t="s">
        <v>20</v>
      </c>
      <c r="C34" s="17" t="s">
        <v>29</v>
      </c>
      <c r="D34" s="19" t="s">
        <v>95</v>
      </c>
      <c r="E34" s="26">
        <v>20</v>
      </c>
    </row>
    <row r="35" spans="1:7" ht="67.5" customHeight="1" outlineLevel="4" x14ac:dyDescent="0.2">
      <c r="A35" s="27" t="s">
        <v>92</v>
      </c>
      <c r="B35" s="22" t="s">
        <v>20</v>
      </c>
      <c r="C35" s="22" t="s">
        <v>82</v>
      </c>
      <c r="D35" s="22"/>
      <c r="E35" s="28">
        <f>E36+E37+E38</f>
        <v>27.299999999999997</v>
      </c>
      <c r="F35" s="45"/>
    </row>
    <row r="36" spans="1:7" ht="25.5" customHeight="1" outlineLevel="4" x14ac:dyDescent="0.2">
      <c r="A36" s="25" t="s">
        <v>13</v>
      </c>
      <c r="B36" s="17" t="s">
        <v>20</v>
      </c>
      <c r="C36" s="17" t="s">
        <v>82</v>
      </c>
      <c r="D36" s="17" t="s">
        <v>14</v>
      </c>
      <c r="E36" s="26">
        <v>16.399999999999999</v>
      </c>
    </row>
    <row r="37" spans="1:7" ht="41.25" customHeight="1" outlineLevel="4" x14ac:dyDescent="0.2">
      <c r="A37" s="16" t="s">
        <v>15</v>
      </c>
      <c r="B37" s="17" t="s">
        <v>20</v>
      </c>
      <c r="C37" s="17" t="s">
        <v>82</v>
      </c>
      <c r="D37" s="17" t="s">
        <v>16</v>
      </c>
      <c r="E37" s="26">
        <v>4.9000000000000004</v>
      </c>
    </row>
    <row r="38" spans="1:7" ht="33" customHeight="1" outlineLevel="4" x14ac:dyDescent="0.2">
      <c r="A38" s="16" t="s">
        <v>17</v>
      </c>
      <c r="B38" s="17" t="s">
        <v>20</v>
      </c>
      <c r="C38" s="17" t="s">
        <v>82</v>
      </c>
      <c r="D38" s="17" t="s">
        <v>18</v>
      </c>
      <c r="E38" s="26">
        <v>6</v>
      </c>
    </row>
    <row r="39" spans="1:7" ht="16.5" customHeight="1" outlineLevel="1" x14ac:dyDescent="0.2">
      <c r="A39" s="36" t="s">
        <v>8</v>
      </c>
      <c r="B39" s="22" t="s">
        <v>113</v>
      </c>
      <c r="C39" s="22" t="s">
        <v>10</v>
      </c>
      <c r="D39" s="22"/>
      <c r="E39" s="31">
        <f>E40</f>
        <v>0</v>
      </c>
    </row>
    <row r="40" spans="1:7" ht="27" customHeight="1" outlineLevel="1" x14ac:dyDescent="0.2">
      <c r="A40" s="27" t="s">
        <v>71</v>
      </c>
      <c r="B40" s="22" t="s">
        <v>113</v>
      </c>
      <c r="C40" s="22" t="s">
        <v>70</v>
      </c>
      <c r="D40" s="22"/>
      <c r="E40" s="31">
        <f>E41</f>
        <v>0</v>
      </c>
      <c r="F40" s="45"/>
    </row>
    <row r="41" spans="1:7" ht="37.5" customHeight="1" outlineLevel="1" x14ac:dyDescent="0.2">
      <c r="A41" s="25" t="s">
        <v>17</v>
      </c>
      <c r="B41" s="17" t="s">
        <v>113</v>
      </c>
      <c r="C41" s="17" t="s">
        <v>70</v>
      </c>
      <c r="D41" s="17" t="s">
        <v>18</v>
      </c>
      <c r="E41" s="32">
        <v>0</v>
      </c>
    </row>
    <row r="42" spans="1:7" s="37" customFormat="1" ht="18" customHeight="1" x14ac:dyDescent="0.2">
      <c r="A42" s="47" t="s">
        <v>122</v>
      </c>
      <c r="B42" s="22" t="s">
        <v>31</v>
      </c>
      <c r="C42" s="2"/>
      <c r="D42" s="2"/>
      <c r="E42" s="29">
        <f>E43+E53+E59+E64+E66+E68+E55+E51</f>
        <v>432.9</v>
      </c>
      <c r="F42" s="48"/>
      <c r="G42" s="1"/>
    </row>
    <row r="43" spans="1:7" ht="21" outlineLevel="4" x14ac:dyDescent="0.2">
      <c r="A43" s="30" t="s">
        <v>126</v>
      </c>
      <c r="B43" s="22" t="s">
        <v>31</v>
      </c>
      <c r="C43" s="22" t="s">
        <v>61</v>
      </c>
      <c r="D43" s="17"/>
      <c r="E43" s="23">
        <f>E44+E46+E48</f>
        <v>143</v>
      </c>
      <c r="F43" s="45"/>
    </row>
    <row r="44" spans="1:7" ht="20.25" customHeight="1" outlineLevel="1" x14ac:dyDescent="0.2">
      <c r="A44" s="36" t="s">
        <v>30</v>
      </c>
      <c r="B44" s="22" t="s">
        <v>31</v>
      </c>
      <c r="C44" s="22" t="s">
        <v>32</v>
      </c>
      <c r="D44" s="22"/>
      <c r="E44" s="23">
        <f>E45</f>
        <v>113</v>
      </c>
    </row>
    <row r="45" spans="1:7" ht="27.75" customHeight="1" outlineLevel="4" x14ac:dyDescent="0.2">
      <c r="A45" s="16" t="s">
        <v>17</v>
      </c>
      <c r="B45" s="17" t="s">
        <v>31</v>
      </c>
      <c r="C45" s="17" t="s">
        <v>32</v>
      </c>
      <c r="D45" s="17" t="s">
        <v>18</v>
      </c>
      <c r="E45" s="18">
        <v>113</v>
      </c>
    </row>
    <row r="46" spans="1:7" ht="22.35" customHeight="1" outlineLevel="1" x14ac:dyDescent="0.2">
      <c r="A46" s="36" t="s">
        <v>33</v>
      </c>
      <c r="B46" s="22" t="s">
        <v>31</v>
      </c>
      <c r="C46" s="22" t="s">
        <v>34</v>
      </c>
      <c r="D46" s="22"/>
      <c r="E46" s="23">
        <f>E47</f>
        <v>30</v>
      </c>
    </row>
    <row r="47" spans="1:7" ht="34.5" customHeight="1" outlineLevel="4" x14ac:dyDescent="0.2">
      <c r="A47" s="25" t="s">
        <v>17</v>
      </c>
      <c r="B47" s="19" t="s">
        <v>31</v>
      </c>
      <c r="C47" s="19" t="s">
        <v>34</v>
      </c>
      <c r="D47" s="19" t="s">
        <v>18</v>
      </c>
      <c r="E47" s="18">
        <v>30</v>
      </c>
    </row>
    <row r="48" spans="1:7" ht="41.25" customHeight="1" outlineLevel="4" x14ac:dyDescent="0.2">
      <c r="A48" s="27" t="s">
        <v>125</v>
      </c>
      <c r="B48" s="15" t="s">
        <v>83</v>
      </c>
      <c r="C48" s="15" t="s">
        <v>84</v>
      </c>
      <c r="D48" s="15"/>
      <c r="E48" s="31">
        <f>E49+E50</f>
        <v>0</v>
      </c>
    </row>
    <row r="49" spans="1:6" ht="20.25" customHeight="1" outlineLevel="4" x14ac:dyDescent="0.2">
      <c r="A49" s="25" t="s">
        <v>85</v>
      </c>
      <c r="B49" s="19" t="s">
        <v>83</v>
      </c>
      <c r="C49" s="19" t="s">
        <v>84</v>
      </c>
      <c r="D49" s="19" t="s">
        <v>108</v>
      </c>
      <c r="E49" s="32">
        <v>0</v>
      </c>
    </row>
    <row r="50" spans="1:6" ht="28.5" customHeight="1" outlineLevel="4" x14ac:dyDescent="0.2">
      <c r="A50" s="25" t="s">
        <v>86</v>
      </c>
      <c r="B50" s="19" t="s">
        <v>83</v>
      </c>
      <c r="C50" s="19" t="s">
        <v>84</v>
      </c>
      <c r="D50" s="19" t="s">
        <v>109</v>
      </c>
      <c r="E50" s="32">
        <v>0</v>
      </c>
    </row>
    <row r="51" spans="1:6" ht="21" outlineLevel="4" x14ac:dyDescent="0.2">
      <c r="A51" s="33" t="s">
        <v>129</v>
      </c>
      <c r="B51" s="15" t="s">
        <v>83</v>
      </c>
      <c r="C51" s="15" t="s">
        <v>130</v>
      </c>
      <c r="D51" s="34"/>
      <c r="E51" s="35">
        <f>E52</f>
        <v>25</v>
      </c>
    </row>
    <row r="52" spans="1:6" ht="22.5" outlineLevel="4" x14ac:dyDescent="0.2">
      <c r="A52" s="49" t="s">
        <v>116</v>
      </c>
      <c r="B52" s="19" t="s">
        <v>83</v>
      </c>
      <c r="C52" s="19" t="s">
        <v>130</v>
      </c>
      <c r="D52" s="19" t="s">
        <v>18</v>
      </c>
      <c r="E52" s="32">
        <v>25</v>
      </c>
    </row>
    <row r="53" spans="1:6" ht="27" customHeight="1" outlineLevel="1" x14ac:dyDescent="0.2">
      <c r="A53" s="47" t="s">
        <v>105</v>
      </c>
      <c r="B53" s="22" t="s">
        <v>31</v>
      </c>
      <c r="C53" s="22" t="s">
        <v>96</v>
      </c>
      <c r="D53" s="22"/>
      <c r="E53" s="31">
        <f>E54</f>
        <v>15</v>
      </c>
      <c r="F53" s="45"/>
    </row>
    <row r="54" spans="1:6" ht="28.5" customHeight="1" outlineLevel="1" x14ac:dyDescent="0.2">
      <c r="A54" s="25" t="s">
        <v>17</v>
      </c>
      <c r="B54" s="17" t="s">
        <v>31</v>
      </c>
      <c r="C54" s="17" t="s">
        <v>96</v>
      </c>
      <c r="D54" s="17" t="s">
        <v>18</v>
      </c>
      <c r="E54" s="32">
        <v>15</v>
      </c>
    </row>
    <row r="55" spans="1:6" ht="18" customHeight="1" outlineLevel="2" x14ac:dyDescent="0.2">
      <c r="A55" s="36" t="s">
        <v>35</v>
      </c>
      <c r="B55" s="22" t="s">
        <v>31</v>
      </c>
      <c r="C55" s="22" t="s">
        <v>36</v>
      </c>
      <c r="D55" s="22"/>
      <c r="E55" s="31">
        <f>E58+E56+E57</f>
        <v>74.400000000000006</v>
      </c>
      <c r="F55" s="45"/>
    </row>
    <row r="56" spans="1:6" ht="28.5" customHeight="1" outlineLevel="2" x14ac:dyDescent="0.2">
      <c r="A56" s="25" t="s">
        <v>17</v>
      </c>
      <c r="B56" s="17" t="s">
        <v>31</v>
      </c>
      <c r="C56" s="17" t="s">
        <v>36</v>
      </c>
      <c r="D56" s="17" t="s">
        <v>18</v>
      </c>
      <c r="E56" s="32">
        <v>27.6</v>
      </c>
    </row>
    <row r="57" spans="1:6" ht="28.5" customHeight="1" outlineLevel="2" x14ac:dyDescent="0.2">
      <c r="A57" s="25" t="s">
        <v>26</v>
      </c>
      <c r="B57" s="17" t="s">
        <v>31</v>
      </c>
      <c r="C57" s="17" t="s">
        <v>36</v>
      </c>
      <c r="D57" s="17" t="s">
        <v>27</v>
      </c>
      <c r="E57" s="32">
        <v>37.799999999999997</v>
      </c>
    </row>
    <row r="58" spans="1:6" ht="19.5" customHeight="1" outlineLevel="4" x14ac:dyDescent="0.2">
      <c r="A58" s="16" t="s">
        <v>37</v>
      </c>
      <c r="B58" s="17" t="s">
        <v>31</v>
      </c>
      <c r="C58" s="17" t="s">
        <v>36</v>
      </c>
      <c r="D58" s="17" t="s">
        <v>38</v>
      </c>
      <c r="E58" s="32">
        <v>9</v>
      </c>
    </row>
    <row r="59" spans="1:6" ht="21" outlineLevel="4" x14ac:dyDescent="0.2">
      <c r="A59" s="36" t="s">
        <v>73</v>
      </c>
      <c r="B59" s="22" t="s">
        <v>31</v>
      </c>
      <c r="C59" s="22" t="s">
        <v>72</v>
      </c>
      <c r="D59" s="22"/>
      <c r="E59" s="31">
        <f>E60+E61</f>
        <v>100</v>
      </c>
      <c r="F59" s="45"/>
    </row>
    <row r="60" spans="1:6" ht="30.75" customHeight="1" outlineLevel="4" x14ac:dyDescent="0.2">
      <c r="A60" s="24" t="s">
        <v>107</v>
      </c>
      <c r="B60" s="17" t="s">
        <v>31</v>
      </c>
      <c r="C60" s="17" t="s">
        <v>72</v>
      </c>
      <c r="D60" s="17" t="s">
        <v>106</v>
      </c>
      <c r="E60" s="32">
        <v>0</v>
      </c>
    </row>
    <row r="61" spans="1:6" ht="21" customHeight="1" outlineLevel="4" x14ac:dyDescent="0.2">
      <c r="A61" s="16" t="s">
        <v>37</v>
      </c>
      <c r="B61" s="17" t="s">
        <v>31</v>
      </c>
      <c r="C61" s="17" t="s">
        <v>72</v>
      </c>
      <c r="D61" s="17" t="s">
        <v>38</v>
      </c>
      <c r="E61" s="32">
        <v>100</v>
      </c>
    </row>
    <row r="62" spans="1:6" ht="21" hidden="1" customHeight="1" outlineLevel="4" x14ac:dyDescent="0.2">
      <c r="A62" s="47" t="s">
        <v>112</v>
      </c>
      <c r="B62" s="22" t="s">
        <v>31</v>
      </c>
      <c r="C62" s="22" t="s">
        <v>110</v>
      </c>
      <c r="D62" s="22"/>
      <c r="E62" s="31">
        <f>E63</f>
        <v>0</v>
      </c>
    </row>
    <row r="63" spans="1:6" ht="30" hidden="1" customHeight="1" outlineLevel="4" x14ac:dyDescent="0.2">
      <c r="A63" s="25" t="s">
        <v>17</v>
      </c>
      <c r="B63" s="17" t="s">
        <v>31</v>
      </c>
      <c r="C63" s="17" t="s">
        <v>110</v>
      </c>
      <c r="D63" s="17" t="s">
        <v>18</v>
      </c>
      <c r="E63" s="32">
        <v>0</v>
      </c>
    </row>
    <row r="64" spans="1:6" ht="60" customHeight="1" outlineLevel="4" x14ac:dyDescent="0.2">
      <c r="A64" s="36" t="s">
        <v>87</v>
      </c>
      <c r="B64" s="22" t="s">
        <v>31</v>
      </c>
      <c r="C64" s="22" t="s">
        <v>88</v>
      </c>
      <c r="D64" s="22"/>
      <c r="E64" s="31">
        <f>E65</f>
        <v>6.6</v>
      </c>
      <c r="F64" s="45"/>
    </row>
    <row r="65" spans="1:6" ht="22.5" customHeight="1" outlineLevel="4" x14ac:dyDescent="0.2">
      <c r="A65" s="16" t="s">
        <v>39</v>
      </c>
      <c r="B65" s="17" t="s">
        <v>31</v>
      </c>
      <c r="C65" s="17" t="s">
        <v>88</v>
      </c>
      <c r="D65" s="17" t="s">
        <v>40</v>
      </c>
      <c r="E65" s="18">
        <v>6.6</v>
      </c>
    </row>
    <row r="66" spans="1:6" ht="44.25" customHeight="1" outlineLevel="2" x14ac:dyDescent="0.2">
      <c r="A66" s="36" t="s">
        <v>41</v>
      </c>
      <c r="B66" s="22" t="s">
        <v>31</v>
      </c>
      <c r="C66" s="22" t="s">
        <v>42</v>
      </c>
      <c r="D66" s="22"/>
      <c r="E66" s="23">
        <f>E67</f>
        <v>58</v>
      </c>
      <c r="F66" s="45"/>
    </row>
    <row r="67" spans="1:6" ht="22.5" outlineLevel="4" x14ac:dyDescent="0.2">
      <c r="A67" s="16" t="s">
        <v>39</v>
      </c>
      <c r="B67" s="17" t="s">
        <v>31</v>
      </c>
      <c r="C67" s="17" t="s">
        <v>42</v>
      </c>
      <c r="D67" s="17" t="s">
        <v>40</v>
      </c>
      <c r="E67" s="18">
        <v>58</v>
      </c>
    </row>
    <row r="68" spans="1:6" ht="69" customHeight="1" outlineLevel="4" x14ac:dyDescent="0.2">
      <c r="A68" s="50" t="s">
        <v>89</v>
      </c>
      <c r="B68" s="22" t="s">
        <v>31</v>
      </c>
      <c r="C68" s="22" t="s">
        <v>90</v>
      </c>
      <c r="D68" s="22"/>
      <c r="E68" s="31">
        <f>E69</f>
        <v>10.9</v>
      </c>
      <c r="F68" s="45"/>
    </row>
    <row r="69" spans="1:6" ht="21" customHeight="1" outlineLevel="4" x14ac:dyDescent="0.2">
      <c r="A69" s="25" t="s">
        <v>39</v>
      </c>
      <c r="B69" s="17" t="s">
        <v>31</v>
      </c>
      <c r="C69" s="17" t="s">
        <v>90</v>
      </c>
      <c r="D69" s="17" t="s">
        <v>40</v>
      </c>
      <c r="E69" s="32">
        <v>10.9</v>
      </c>
    </row>
    <row r="70" spans="1:6" ht="25.5" customHeight="1" outlineLevel="4" x14ac:dyDescent="0.2">
      <c r="A70" s="27" t="s">
        <v>74</v>
      </c>
      <c r="B70" s="15" t="s">
        <v>75</v>
      </c>
      <c r="C70" s="19"/>
      <c r="D70" s="19"/>
      <c r="E70" s="23">
        <f>E71+E73</f>
        <v>79.7</v>
      </c>
      <c r="F70" s="45"/>
    </row>
    <row r="71" spans="1:6" ht="41.25" customHeight="1" outlineLevel="4" x14ac:dyDescent="0.2">
      <c r="A71" s="27" t="s">
        <v>76</v>
      </c>
      <c r="B71" s="15" t="s">
        <v>97</v>
      </c>
      <c r="C71" s="15" t="s">
        <v>77</v>
      </c>
      <c r="D71" s="15"/>
      <c r="E71" s="18">
        <f>E72</f>
        <v>70.900000000000006</v>
      </c>
      <c r="F71" s="45"/>
    </row>
    <row r="72" spans="1:6" ht="35.25" customHeight="1" outlineLevel="4" x14ac:dyDescent="0.2">
      <c r="A72" s="16" t="s">
        <v>17</v>
      </c>
      <c r="B72" s="17" t="s">
        <v>97</v>
      </c>
      <c r="C72" s="17" t="s">
        <v>77</v>
      </c>
      <c r="D72" s="17" t="s">
        <v>18</v>
      </c>
      <c r="E72" s="18">
        <v>70.900000000000006</v>
      </c>
    </row>
    <row r="73" spans="1:6" ht="35.25" customHeight="1" outlineLevel="4" x14ac:dyDescent="0.2">
      <c r="A73" s="51" t="s">
        <v>114</v>
      </c>
      <c r="B73" s="17" t="s">
        <v>97</v>
      </c>
      <c r="C73" s="17" t="s">
        <v>127</v>
      </c>
      <c r="D73" s="3"/>
      <c r="E73" s="4">
        <f>E74</f>
        <v>8.8000000000000007</v>
      </c>
    </row>
    <row r="74" spans="1:6" ht="22.35" customHeight="1" x14ac:dyDescent="0.2">
      <c r="A74" s="51" t="s">
        <v>115</v>
      </c>
      <c r="B74" s="17" t="s">
        <v>97</v>
      </c>
      <c r="C74" s="17" t="s">
        <v>127</v>
      </c>
      <c r="D74" s="3">
        <v>200</v>
      </c>
      <c r="E74" s="4">
        <f>E75</f>
        <v>8.8000000000000007</v>
      </c>
    </row>
    <row r="75" spans="1:6" ht="21" customHeight="1" outlineLevel="4" x14ac:dyDescent="0.2">
      <c r="A75" s="51" t="s">
        <v>116</v>
      </c>
      <c r="B75" s="17" t="s">
        <v>97</v>
      </c>
      <c r="C75" s="17" t="s">
        <v>127</v>
      </c>
      <c r="D75" s="3">
        <v>244</v>
      </c>
      <c r="E75" s="4">
        <v>8.8000000000000007</v>
      </c>
    </row>
    <row r="76" spans="1:6" ht="27" customHeight="1" outlineLevel="4" x14ac:dyDescent="0.2">
      <c r="A76" s="36" t="s">
        <v>43</v>
      </c>
      <c r="B76" s="22" t="s">
        <v>44</v>
      </c>
      <c r="C76" s="22"/>
      <c r="D76" s="22"/>
      <c r="E76" s="23">
        <f>E77</f>
        <v>12878.999999999998</v>
      </c>
      <c r="F76" s="45"/>
    </row>
    <row r="77" spans="1:6" ht="24.75" customHeight="1" outlineLevel="4" x14ac:dyDescent="0.2">
      <c r="A77" s="36" t="s">
        <v>62</v>
      </c>
      <c r="B77" s="22" t="s">
        <v>45</v>
      </c>
      <c r="C77" s="22"/>
      <c r="D77" s="22"/>
      <c r="E77" s="23">
        <f>E86+E78+E81+E83</f>
        <v>12878.999999999998</v>
      </c>
      <c r="F77" s="45"/>
    </row>
    <row r="78" spans="1:6" ht="38.25" customHeight="1" outlineLevel="4" x14ac:dyDescent="0.2">
      <c r="A78" s="52" t="s">
        <v>123</v>
      </c>
      <c r="B78" s="22" t="s">
        <v>45</v>
      </c>
      <c r="C78" s="22" t="s">
        <v>79</v>
      </c>
      <c r="D78" s="22"/>
      <c r="E78" s="23">
        <f>E79</f>
        <v>676.9</v>
      </c>
    </row>
    <row r="79" spans="1:6" ht="42.75" customHeight="1" outlineLevel="4" x14ac:dyDescent="0.2">
      <c r="A79" s="51" t="s">
        <v>80</v>
      </c>
      <c r="B79" s="17" t="s">
        <v>45</v>
      </c>
      <c r="C79" s="17" t="s">
        <v>81</v>
      </c>
      <c r="D79" s="22"/>
      <c r="E79" s="18">
        <f>E80</f>
        <v>676.9</v>
      </c>
    </row>
    <row r="80" spans="1:6" ht="24" customHeight="1" outlineLevel="1" x14ac:dyDescent="0.2">
      <c r="A80" s="16" t="s">
        <v>17</v>
      </c>
      <c r="B80" s="17" t="s">
        <v>45</v>
      </c>
      <c r="C80" s="17" t="s">
        <v>81</v>
      </c>
      <c r="D80" s="17" t="s">
        <v>18</v>
      </c>
      <c r="E80" s="18">
        <v>676.9</v>
      </c>
    </row>
    <row r="81" spans="1:6" ht="40.5" customHeight="1" outlineLevel="1" x14ac:dyDescent="0.2">
      <c r="A81" s="47" t="s">
        <v>94</v>
      </c>
      <c r="B81" s="22" t="s">
        <v>45</v>
      </c>
      <c r="C81" s="22" t="s">
        <v>93</v>
      </c>
      <c r="D81" s="22"/>
      <c r="E81" s="23">
        <f>E82</f>
        <v>1570.9</v>
      </c>
    </row>
    <row r="82" spans="1:6" ht="25.5" customHeight="1" outlineLevel="1" x14ac:dyDescent="0.2">
      <c r="A82" s="16" t="s">
        <v>17</v>
      </c>
      <c r="B82" s="17" t="s">
        <v>45</v>
      </c>
      <c r="C82" s="17" t="s">
        <v>93</v>
      </c>
      <c r="D82" s="17" t="s">
        <v>18</v>
      </c>
      <c r="E82" s="32">
        <v>1570.9</v>
      </c>
    </row>
    <row r="83" spans="1:6" ht="22.35" customHeight="1" outlineLevel="2" x14ac:dyDescent="0.2">
      <c r="A83" s="36" t="s">
        <v>131</v>
      </c>
      <c r="B83" s="22" t="s">
        <v>45</v>
      </c>
      <c r="C83" s="22" t="s">
        <v>84</v>
      </c>
      <c r="D83" s="22"/>
      <c r="E83" s="23">
        <f>E84+E85</f>
        <v>111.9</v>
      </c>
      <c r="F83" s="45"/>
    </row>
    <row r="84" spans="1:6" ht="22.35" customHeight="1" outlineLevel="2" x14ac:dyDescent="0.2">
      <c r="A84" s="16" t="s">
        <v>85</v>
      </c>
      <c r="B84" s="17" t="s">
        <v>45</v>
      </c>
      <c r="C84" s="17" t="s">
        <v>84</v>
      </c>
      <c r="D84" s="17" t="s">
        <v>108</v>
      </c>
      <c r="E84" s="18">
        <v>85.9</v>
      </c>
      <c r="F84" s="45"/>
    </row>
    <row r="85" spans="1:6" ht="22.35" customHeight="1" outlineLevel="2" x14ac:dyDescent="0.2">
      <c r="A85" s="16" t="s">
        <v>86</v>
      </c>
      <c r="B85" s="17" t="s">
        <v>45</v>
      </c>
      <c r="C85" s="17" t="s">
        <v>84</v>
      </c>
      <c r="D85" s="17" t="s">
        <v>109</v>
      </c>
      <c r="E85" s="18">
        <v>26</v>
      </c>
      <c r="F85" s="45"/>
    </row>
    <row r="86" spans="1:6" ht="22.35" customHeight="1" outlineLevel="2" x14ac:dyDescent="0.2">
      <c r="A86" s="36" t="s">
        <v>8</v>
      </c>
      <c r="B86" s="22" t="s">
        <v>45</v>
      </c>
      <c r="C86" s="22" t="s">
        <v>10</v>
      </c>
      <c r="D86" s="22"/>
      <c r="E86" s="23">
        <f>E89+E91+E87+E98+E94+E96+E100+E103+E106+E111+E109+E113</f>
        <v>10519.3</v>
      </c>
      <c r="F86" s="45"/>
    </row>
    <row r="87" spans="1:6" ht="44.65" customHeight="1" outlineLevel="4" x14ac:dyDescent="0.2">
      <c r="A87" s="36" t="s">
        <v>73</v>
      </c>
      <c r="B87" s="22" t="s">
        <v>45</v>
      </c>
      <c r="C87" s="22" t="s">
        <v>72</v>
      </c>
      <c r="D87" s="22"/>
      <c r="E87" s="23">
        <f>E88</f>
        <v>43.6</v>
      </c>
    </row>
    <row r="88" spans="1:6" ht="22.35" customHeight="1" outlineLevel="2" x14ac:dyDescent="0.2">
      <c r="A88" s="16" t="s">
        <v>17</v>
      </c>
      <c r="B88" s="17" t="s">
        <v>45</v>
      </c>
      <c r="C88" s="17" t="s">
        <v>72</v>
      </c>
      <c r="D88" s="17" t="s">
        <v>18</v>
      </c>
      <c r="E88" s="18">
        <v>43.6</v>
      </c>
    </row>
    <row r="89" spans="1:6" ht="31.5" customHeight="1" outlineLevel="4" x14ac:dyDescent="0.2">
      <c r="A89" s="36" t="s">
        <v>46</v>
      </c>
      <c r="B89" s="22" t="s">
        <v>45</v>
      </c>
      <c r="C89" s="22" t="s">
        <v>47</v>
      </c>
      <c r="D89" s="22"/>
      <c r="E89" s="23">
        <f>E90</f>
        <v>3011.4</v>
      </c>
    </row>
    <row r="90" spans="1:6" ht="20.25" customHeight="1" outlineLevel="4" x14ac:dyDescent="0.2">
      <c r="A90" s="16" t="s">
        <v>17</v>
      </c>
      <c r="B90" s="17" t="s">
        <v>45</v>
      </c>
      <c r="C90" s="17" t="s">
        <v>47</v>
      </c>
      <c r="D90" s="17" t="s">
        <v>18</v>
      </c>
      <c r="E90" s="18">
        <v>3011.4</v>
      </c>
    </row>
    <row r="91" spans="1:6" ht="21.75" customHeight="1" outlineLevel="4" x14ac:dyDescent="0.2">
      <c r="A91" s="36" t="s">
        <v>48</v>
      </c>
      <c r="B91" s="22" t="s">
        <v>45</v>
      </c>
      <c r="C91" s="22" t="s">
        <v>49</v>
      </c>
      <c r="D91" s="22"/>
      <c r="E91" s="23">
        <f>E92+E93</f>
        <v>1627.5</v>
      </c>
    </row>
    <row r="92" spans="1:6" ht="30.75" customHeight="1" outlineLevel="4" x14ac:dyDescent="0.2">
      <c r="A92" s="16" t="s">
        <v>17</v>
      </c>
      <c r="B92" s="17" t="s">
        <v>45</v>
      </c>
      <c r="C92" s="17" t="s">
        <v>49</v>
      </c>
      <c r="D92" s="17" t="s">
        <v>18</v>
      </c>
      <c r="E92" s="18">
        <v>1008.4</v>
      </c>
    </row>
    <row r="93" spans="1:6" ht="22.5" outlineLevel="4" x14ac:dyDescent="0.2">
      <c r="A93" s="24" t="s">
        <v>101</v>
      </c>
      <c r="B93" s="17" t="s">
        <v>45</v>
      </c>
      <c r="C93" s="17" t="s">
        <v>49</v>
      </c>
      <c r="D93" s="17" t="s">
        <v>95</v>
      </c>
      <c r="E93" s="18">
        <v>619.1</v>
      </c>
    </row>
    <row r="94" spans="1:6" ht="21" hidden="1" outlineLevel="4" x14ac:dyDescent="0.2">
      <c r="A94" s="36" t="s">
        <v>102</v>
      </c>
      <c r="B94" s="22" t="s">
        <v>45</v>
      </c>
      <c r="C94" s="22" t="s">
        <v>98</v>
      </c>
      <c r="D94" s="22"/>
      <c r="E94" s="23">
        <f>E95</f>
        <v>0</v>
      </c>
    </row>
    <row r="95" spans="1:6" ht="22.5" hidden="1" outlineLevel="4" x14ac:dyDescent="0.2">
      <c r="A95" s="16" t="s">
        <v>17</v>
      </c>
      <c r="B95" s="17" t="s">
        <v>45</v>
      </c>
      <c r="C95" s="17" t="s">
        <v>98</v>
      </c>
      <c r="D95" s="17" t="s">
        <v>18</v>
      </c>
      <c r="E95" s="18">
        <v>0</v>
      </c>
    </row>
    <row r="96" spans="1:6" ht="21" outlineLevel="4" x14ac:dyDescent="0.2">
      <c r="A96" s="36" t="s">
        <v>103</v>
      </c>
      <c r="B96" s="22" t="s">
        <v>45</v>
      </c>
      <c r="C96" s="22" t="s">
        <v>99</v>
      </c>
      <c r="D96" s="22"/>
      <c r="E96" s="23">
        <f>E97</f>
        <v>3289.8</v>
      </c>
    </row>
    <row r="97" spans="1:6" ht="22.5" outlineLevel="4" x14ac:dyDescent="0.2">
      <c r="A97" s="16" t="s">
        <v>17</v>
      </c>
      <c r="B97" s="17" t="s">
        <v>45</v>
      </c>
      <c r="C97" s="17" t="s">
        <v>99</v>
      </c>
      <c r="D97" s="17" t="s">
        <v>18</v>
      </c>
      <c r="E97" s="18">
        <v>3289.8</v>
      </c>
    </row>
    <row r="98" spans="1:6" ht="21" hidden="1" outlineLevel="4" x14ac:dyDescent="0.2">
      <c r="A98" s="36" t="s">
        <v>91</v>
      </c>
      <c r="B98" s="22" t="s">
        <v>45</v>
      </c>
      <c r="C98" s="22" t="s">
        <v>78</v>
      </c>
      <c r="D98" s="22"/>
      <c r="E98" s="23">
        <f>E99</f>
        <v>0</v>
      </c>
    </row>
    <row r="99" spans="1:6" ht="22.5" hidden="1" outlineLevel="4" x14ac:dyDescent="0.2">
      <c r="A99" s="16" t="s">
        <v>17</v>
      </c>
      <c r="B99" s="17" t="s">
        <v>45</v>
      </c>
      <c r="C99" s="17" t="s">
        <v>78</v>
      </c>
      <c r="D99" s="17" t="s">
        <v>18</v>
      </c>
      <c r="E99" s="18">
        <v>0</v>
      </c>
    </row>
    <row r="100" spans="1:6" ht="22.5" customHeight="1" x14ac:dyDescent="0.2">
      <c r="A100" s="51" t="s">
        <v>104</v>
      </c>
      <c r="B100" s="15" t="s">
        <v>45</v>
      </c>
      <c r="C100" s="15" t="s">
        <v>100</v>
      </c>
      <c r="D100" s="22"/>
      <c r="E100" s="23">
        <f>E101+E102</f>
        <v>40</v>
      </c>
    </row>
    <row r="101" spans="1:6" ht="26.25" customHeight="1" outlineLevel="1" x14ac:dyDescent="0.2">
      <c r="A101" s="25" t="s">
        <v>85</v>
      </c>
      <c r="B101" s="19" t="s">
        <v>45</v>
      </c>
      <c r="C101" s="19" t="s">
        <v>100</v>
      </c>
      <c r="D101" s="19" t="s">
        <v>108</v>
      </c>
      <c r="E101" s="32">
        <v>30.7</v>
      </c>
    </row>
    <row r="102" spans="1:6" ht="27.75" customHeight="1" outlineLevel="2" x14ac:dyDescent="0.2">
      <c r="A102" s="25" t="s">
        <v>86</v>
      </c>
      <c r="B102" s="19" t="s">
        <v>45</v>
      </c>
      <c r="C102" s="19" t="s">
        <v>100</v>
      </c>
      <c r="D102" s="19" t="s">
        <v>109</v>
      </c>
      <c r="E102" s="32">
        <v>9.3000000000000007</v>
      </c>
    </row>
    <row r="103" spans="1:6" s="37" customFormat="1" ht="42" x14ac:dyDescent="0.2">
      <c r="A103" s="47" t="s">
        <v>117</v>
      </c>
      <c r="B103" s="15" t="s">
        <v>45</v>
      </c>
      <c r="C103" s="2" t="s">
        <v>118</v>
      </c>
      <c r="D103" s="5"/>
      <c r="E103" s="6">
        <f>E104</f>
        <v>287.3</v>
      </c>
      <c r="F103" s="53"/>
    </row>
    <row r="104" spans="1:6" s="37" customFormat="1" ht="22.5" x14ac:dyDescent="0.2">
      <c r="A104" s="7" t="s">
        <v>115</v>
      </c>
      <c r="B104" s="19" t="s">
        <v>45</v>
      </c>
      <c r="C104" s="8" t="s">
        <v>118</v>
      </c>
      <c r="D104" s="9">
        <v>200</v>
      </c>
      <c r="E104" s="10">
        <f>E105</f>
        <v>287.3</v>
      </c>
      <c r="F104" s="53"/>
    </row>
    <row r="105" spans="1:6" s="37" customFormat="1" ht="22.5" x14ac:dyDescent="0.2">
      <c r="A105" s="51" t="s">
        <v>116</v>
      </c>
      <c r="B105" s="19" t="s">
        <v>45</v>
      </c>
      <c r="C105" s="3" t="s">
        <v>118</v>
      </c>
      <c r="D105" s="9">
        <v>244</v>
      </c>
      <c r="E105" s="11">
        <v>287.3</v>
      </c>
      <c r="F105" s="53"/>
    </row>
    <row r="106" spans="1:6" s="37" customFormat="1" ht="31.5" x14ac:dyDescent="0.2">
      <c r="A106" s="54" t="s">
        <v>119</v>
      </c>
      <c r="B106" s="15" t="s">
        <v>45</v>
      </c>
      <c r="C106" s="5" t="s">
        <v>120</v>
      </c>
      <c r="D106" s="5"/>
      <c r="E106" s="12">
        <f>E107</f>
        <v>89.3</v>
      </c>
      <c r="F106" s="53"/>
    </row>
    <row r="107" spans="1:6" s="37" customFormat="1" ht="22.5" x14ac:dyDescent="0.2">
      <c r="A107" s="55" t="s">
        <v>115</v>
      </c>
      <c r="B107" s="19" t="s">
        <v>45</v>
      </c>
      <c r="C107" s="9" t="s">
        <v>120</v>
      </c>
      <c r="D107" s="9">
        <v>200</v>
      </c>
      <c r="E107" s="13">
        <f>E108</f>
        <v>89.3</v>
      </c>
      <c r="F107" s="53"/>
    </row>
    <row r="108" spans="1:6" s="37" customFormat="1" ht="11.25" x14ac:dyDescent="0.2">
      <c r="A108" s="40" t="s">
        <v>116</v>
      </c>
      <c r="B108" s="19" t="s">
        <v>45</v>
      </c>
      <c r="C108" s="56" t="s">
        <v>120</v>
      </c>
      <c r="D108" s="9">
        <v>244</v>
      </c>
      <c r="E108" s="57">
        <v>89.3</v>
      </c>
      <c r="F108" s="53"/>
    </row>
    <row r="109" spans="1:6" s="37" customFormat="1" ht="52.5" x14ac:dyDescent="0.2">
      <c r="A109" s="54" t="s">
        <v>136</v>
      </c>
      <c r="B109" s="15" t="s">
        <v>45</v>
      </c>
      <c r="C109" s="58">
        <v>9900071090</v>
      </c>
      <c r="D109" s="5"/>
      <c r="E109" s="59">
        <f>E110</f>
        <v>630.5</v>
      </c>
      <c r="F109" s="53"/>
    </row>
    <row r="110" spans="1:6" s="37" customFormat="1" ht="11.25" x14ac:dyDescent="0.2">
      <c r="A110" s="40" t="s">
        <v>116</v>
      </c>
      <c r="B110" s="19" t="s">
        <v>45</v>
      </c>
      <c r="C110" s="56">
        <v>9900071090</v>
      </c>
      <c r="D110" s="9">
        <v>244</v>
      </c>
      <c r="E110" s="57">
        <v>630.5</v>
      </c>
      <c r="F110" s="53"/>
    </row>
    <row r="111" spans="1:6" ht="22.35" customHeight="1" outlineLevel="4" x14ac:dyDescent="0.2">
      <c r="A111" s="47" t="s">
        <v>132</v>
      </c>
      <c r="B111" s="15" t="s">
        <v>45</v>
      </c>
      <c r="C111" s="2" t="s">
        <v>134</v>
      </c>
      <c r="D111" s="2"/>
      <c r="E111" s="14">
        <f>E112</f>
        <v>1399.4</v>
      </c>
    </row>
    <row r="112" spans="1:6" ht="22.5" x14ac:dyDescent="0.2">
      <c r="A112" s="55" t="s">
        <v>115</v>
      </c>
      <c r="B112" s="19" t="s">
        <v>45</v>
      </c>
      <c r="C112" s="3" t="s">
        <v>134</v>
      </c>
      <c r="D112" s="9">
        <v>244</v>
      </c>
      <c r="E112" s="4">
        <v>1399.4</v>
      </c>
    </row>
    <row r="113" spans="1:6" ht="31.5" x14ac:dyDescent="0.2">
      <c r="A113" s="54" t="s">
        <v>133</v>
      </c>
      <c r="B113" s="15" t="s">
        <v>45</v>
      </c>
      <c r="C113" s="2" t="s">
        <v>135</v>
      </c>
      <c r="D113" s="9"/>
      <c r="E113" s="14">
        <f>E114</f>
        <v>100.5</v>
      </c>
    </row>
    <row r="114" spans="1:6" ht="22.5" customHeight="1" outlineLevel="2" x14ac:dyDescent="0.2">
      <c r="A114" s="55" t="s">
        <v>116</v>
      </c>
      <c r="B114" s="19" t="s">
        <v>45</v>
      </c>
      <c r="C114" s="3" t="s">
        <v>135</v>
      </c>
      <c r="D114" s="9">
        <v>244</v>
      </c>
      <c r="E114" s="4">
        <v>100.5</v>
      </c>
    </row>
    <row r="115" spans="1:6" ht="32.25" customHeight="1" outlineLevel="4" x14ac:dyDescent="0.2">
      <c r="A115" s="36" t="s">
        <v>50</v>
      </c>
      <c r="B115" s="22" t="s">
        <v>51</v>
      </c>
      <c r="C115" s="22"/>
      <c r="D115" s="22"/>
      <c r="E115" s="23">
        <f>E116</f>
        <v>595.5</v>
      </c>
    </row>
    <row r="116" spans="1:6" ht="12.75" customHeight="1" x14ac:dyDescent="0.2">
      <c r="A116" s="36" t="s">
        <v>8</v>
      </c>
      <c r="B116" s="22" t="s">
        <v>52</v>
      </c>
      <c r="C116" s="22" t="s">
        <v>10</v>
      </c>
      <c r="D116" s="22"/>
      <c r="E116" s="23">
        <f>E117</f>
        <v>595.5</v>
      </c>
    </row>
    <row r="117" spans="1:6" ht="12.75" customHeight="1" x14ac:dyDescent="0.2">
      <c r="A117" s="36" t="s">
        <v>53</v>
      </c>
      <c r="B117" s="22" t="s">
        <v>52</v>
      </c>
      <c r="C117" s="22" t="s">
        <v>54</v>
      </c>
      <c r="D117" s="22"/>
      <c r="E117" s="23">
        <f>E118</f>
        <v>595.5</v>
      </c>
      <c r="F117" s="45"/>
    </row>
    <row r="118" spans="1:6" ht="27.75" customHeight="1" x14ac:dyDescent="0.2">
      <c r="A118" s="16" t="s">
        <v>55</v>
      </c>
      <c r="B118" s="17" t="s">
        <v>52</v>
      </c>
      <c r="C118" s="17" t="s">
        <v>54</v>
      </c>
      <c r="D118" s="17" t="s">
        <v>56</v>
      </c>
      <c r="E118" s="18">
        <v>595.5</v>
      </c>
    </row>
    <row r="119" spans="1:6" ht="12.75" customHeight="1" x14ac:dyDescent="0.2">
      <c r="A119" s="36" t="s">
        <v>57</v>
      </c>
      <c r="B119" s="22" t="s">
        <v>58</v>
      </c>
      <c r="C119" s="22"/>
      <c r="D119" s="22"/>
      <c r="E119" s="23">
        <f>E120</f>
        <v>98.6</v>
      </c>
      <c r="F119" s="45"/>
    </row>
    <row r="120" spans="1:6" ht="36" customHeight="1" x14ac:dyDescent="0.2">
      <c r="A120" s="21" t="s">
        <v>124</v>
      </c>
      <c r="B120" s="22" t="s">
        <v>59</v>
      </c>
      <c r="C120" s="22" t="s">
        <v>60</v>
      </c>
      <c r="D120" s="22"/>
      <c r="E120" s="23">
        <f>E121</f>
        <v>98.6</v>
      </c>
    </row>
    <row r="121" spans="1:6" ht="41.25" customHeight="1" x14ac:dyDescent="0.2">
      <c r="A121" s="16" t="s">
        <v>17</v>
      </c>
      <c r="B121" s="17" t="s">
        <v>59</v>
      </c>
      <c r="C121" s="17" t="s">
        <v>60</v>
      </c>
      <c r="D121" s="17" t="s">
        <v>18</v>
      </c>
      <c r="E121" s="18">
        <v>98.6</v>
      </c>
    </row>
  </sheetData>
  <mergeCells count="2">
    <mergeCell ref="A2:E4"/>
    <mergeCell ref="B1:E1"/>
  </mergeCells>
  <phoneticPr fontId="1" type="noConversion"/>
  <pageMargins left="1.1811023622047245" right="0.39370078740157483" top="0.78740157480314965" bottom="0.78740157480314965" header="0" footer="0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расходов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dc:description>POI HSSF rep:2.45.2.54</dc:description>
  <cp:lastModifiedBy>Пользователь</cp:lastModifiedBy>
  <cp:lastPrinted>2025-03-27T11:36:21Z</cp:lastPrinted>
  <dcterms:created xsi:type="dcterms:W3CDTF">2018-12-25T10:43:51Z</dcterms:created>
  <dcterms:modified xsi:type="dcterms:W3CDTF">2025-03-27T11:36:23Z</dcterms:modified>
</cp:coreProperties>
</file>